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fb36d0517e04b2a" /></Relationships>
</file>

<file path=xl/workbook.xml><?xml version="1.0" encoding="utf-8"?>
<x:workbook xmlns:x="http://schemas.openxmlformats.org/spreadsheetml/2006/main">
  <x:sheets>
    <x:sheet xmlns:r="http://schemas.openxmlformats.org/officeDocument/2006/relationships" name="Catalog" sheetId="1" r:id="R0c3e55e1df4a489f"/>
    <x:sheet xmlns:r="http://schemas.openxmlformats.org/officeDocument/2006/relationships" name="Dashboard" sheetId="2" r:id="Rd0fd67fbc5384d92"/>
    <x:sheet xmlns:r="http://schemas.openxmlformats.org/officeDocument/2006/relationships" name="Research Log" sheetId="3" r:id="Rebf1a13502cf4ab2"/>
    <x:sheet xmlns:r="http://schemas.openxmlformats.org/officeDocument/2006/relationships" name="Data Dictionary" sheetId="4" r:id="R4750702c989d482c"/>
  </x:sheets>
</x:workbook>
</file>

<file path=xl/sharedStrings.xml><?xml version="1.0" encoding="utf-8"?>
<x:sst xmlns:x="http://schemas.openxmlformats.org/spreadsheetml/2006/main">
  <x:si>
    <x:t xml:space="preserve">ID</x:t>
  </x:si>
  <x:si>
    <x:t xml:space="preserve">Title</x:t>
  </x:si>
  <x:si>
    <x:t xml:space="preserve">Issue</x:t>
  </x:si>
  <x:si>
    <x:t xml:space="preserve">Year</x:t>
  </x:si>
  <x:si>
    <x:t xml:space="preserve">Publisher</x:t>
  </x:si>
  <x:si>
    <x:t xml:space="preserve">Cover Artist</x:t>
  </x:si>
  <x:si>
    <x:t xml:space="preserve">Variant</x:t>
  </x:si>
  <x:si>
    <x:t xml:space="preserve">Homage Type</x:t>
  </x:si>
  <x:si>
    <x:t xml:space="preserve">Subject</x:t>
  </x:si>
  <x:si>
    <x:t xml:space="preserve">Exclusive</x:t>
  </x:si>
  <x:si>
    <x:t xml:space="preserve">Convention</x:t>
  </x:si>
  <x:si>
    <x:t xml:space="preserve">Print Run</x:t>
  </x:si>
  <x:si>
    <x:t xml:space="preserve">Format / Finish</x:t>
  </x:si>
  <x:si>
    <x:t xml:space="preserve">Country / Language</x:t>
  </x:si>
  <x:si>
    <x:t xml:space="preserve">Release Date</x:t>
  </x:si>
  <x:si>
    <x:t xml:space="preserve">Lineage Notes</x:t>
  </x:si>
  <x:si>
    <x:t xml:space="preserve">Collector Notes</x:t>
  </x:si>
  <x:si>
    <x:t xml:space="preserve">Verification</x:t>
  </x:si>
  <x:si>
    <x:t xml:space="preserve">Primary URL</x:t>
  </x:si>
  <x:si>
    <x:t xml:space="preserve">Secondary URL</x:t>
  </x:si>
  <x:si>
    <x:t xml:space="preserve">Image URL</x:t>
  </x:si>
  <x:si>
    <x:t xml:space="preserve">Artist Instagram</x:t>
  </x:si>
  <x:si>
    <x:t xml:space="preserve">Pub Status</x:t>
  </x:si>
  <x:si>
    <x:t xml:space="preserve">Research Added</x:t>
  </x:si>
  <x:si>
    <x:t xml:space="preserve">The X-Men #1 (1963) Homage Cover Catalog</x:t>
  </x:si>
  <x:si>
    <x:t xml:space="preserve">Summary</x:t>
  </x:si>
  <x:si>
    <x:t xml:space="preserve">Count</x:t>
  </x:si>
  <x:si>
    <x:t xml:space="preserve">Share</x:t>
  </x:si>
  <x:si>
    <x:t xml:space="preserve">Research Log entries</x:t>
  </x:si>
  <x:si>
    <x:t xml:space="preserve">Earliest year</x:t>
  </x:si>
  <x:si>
    <x:t xml:space="preserve">Latest year</x:t>
  </x:si>
  <x:si>
    <x:t xml:space="preserve">Verified</x:t>
  </x:si>
  <x:si>
    <x:t xml:space="preserve">Partial</x:t>
  </x:si>
  <x:si>
    <x:t xml:space="preserve">Needs Review</x:t>
  </x:si>
  <x:si>
    <x:t xml:space="preserve">Homage type</x:t>
  </x:si>
  <x:si>
    <x:t xml:space="preserve">Direct homage</x:t>
  </x:si>
  <x:si>
    <x:t xml:space="preserve">Parody / homage</x:t>
  </x:si>
  <x:si>
    <x:t xml:space="preserve">By decade</x:t>
  </x:si>
  <x:si>
    <x:t xml:space="preserve">1960s</x:t>
  </x:si>
  <x:si>
    <x:t xml:space="preserve">1970s</x:t>
  </x:si>
  <x:si>
    <x:t xml:space="preserve">1980s</x:t>
  </x:si>
  <x:si>
    <x:t xml:space="preserve">1990s</x:t>
  </x:si>
  <x:si>
    <x:t xml:space="preserve">2000s</x:t>
  </x:si>
  <x:si>
    <x:t xml:space="preserve">2010s</x:t>
  </x:si>
  <x:si>
    <x:t xml:space="preserve">2020s</x:t>
  </x:si>
  <x:si>
    <x:t xml:space="preserve">Marvel Comics</x:t>
  </x:si>
  <x:si>
    <x:t xml:space="preserve">IDW Publishing</x:t>
  </x:si>
  <x:si>
    <x:t xml:space="preserve">Ablaze</x:t>
  </x:si>
  <x:si>
    <x:t xml:space="preserve">Parody Press</x:t>
  </x:si>
  <x:si>
    <x:t xml:space="preserve">Counterpoint Comics</x:t>
  </x:si>
  <x:si>
    <x:t xml:space="preserve">Independent / other</x:t>
  </x:si>
  <x:si>
    <x:t xml:space="preserve">Scout Comics</x:t>
  </x:si>
  <x:si>
    <x:t xml:space="preserve">Archie Comics</x:t>
  </x:si>
  <x:si>
    <x:t xml:space="preserve">Candidate</x:t>
  </x:si>
  <x:si>
    <x:t xml:space="preserve">Decision</x:t>
  </x:si>
  <x:si>
    <x:t xml:space="preserve">Reason</x:t>
  </x:si>
  <x:si>
    <x:t xml:space="preserve">Best Source</x:t>
  </x:si>
  <x:si>
    <x:t xml:space="preserve">Follow-up</x:t>
  </x:si>
  <x:si>
    <x:t xml:space="preserve">galko LCG list (46 items)</x:t>
  </x:si>
  <x:si>
    <x:t xml:space="preserve">Source</x:t>
  </x:si>
  <x:si>
    <x:t xml:space="preserve">Primary lead list pulled in full via the browser on 2026-10-13; raw dump saved to the project.</x:t>
  </x:si>
  <x:si>
    <x:t xml:space="preserve">https://leagueofcomicgeeks.com/profile/galko/lists/9630</x:t>
  </x:si>
  <x:si>
    <x:t xml:space="preserve">The X-Men #1 (1963)</x:t>
  </x:si>
  <x:si>
    <x:t xml:space="preserve">Excluded</x:t>
  </x:si>
  <x:si>
    <x:t xml:space="preserve">The original issue or an edition of it.</x:t>
  </x:si>
  <x:si>
    <x:t xml:space="preserve">https://leagueofcomicgeeks.com/comic/2731808/the-x-men-1</x:t>
  </x:si>
  <x:si>
    <x:t xml:space="preserve">The X-Men #1 British Edition (1963)</x:t>
  </x:si>
  <x:si>
    <x:t xml:space="preserve">https://leagueofcomicgeeks.com/comic/2731808/the-x-men-1?variant=4260945</x:t>
  </x:si>
  <x:si>
    <x:t xml:space="preserve">The X-Men #104 Mark Jeweler Insert Variant (1977)</x:t>
  </x:si>
  <x:si>
    <x:t xml:space="preserve">Price/insert edition of an issue already cataloged or of the original.</x:t>
  </x:si>
  <x:si>
    <x:t xml:space="preserve">https://leagueofcomicgeeks.com/comic/5196547/the-x-men-104?variant=1539590</x:t>
  </x:si>
  <x:si>
    <x:t xml:space="preserve">Classic X-Men #12 Mark Jeweler Insert Variant (1987)</x:t>
  </x:si>
  <x:si>
    <x:t xml:space="preserve">https://leagueofcomicgeeks.com/comic/8977593/classic-x-men-12?variant=3756299</x:t>
  </x:si>
  <x:si>
    <x:t xml:space="preserve">The X-Men #1 Marvel Milestone Edition (1991)</x:t>
  </x:si>
  <x:si>
    <x:t xml:space="preserve">https://leagueofcomicgeeks.com/comic/2731808/the-x-men-1?variant=7971772</x:t>
  </x:si>
  <x:si>
    <x:t xml:space="preserve">True Believers: X-Men #1 (2017)</x:t>
  </x:si>
  <x:si>
    <x:t xml:space="preserve">Reprint/facsimile/replica edition of an existing cover.</x:t>
  </x:si>
  <x:si>
    <x:t xml:space="preserve">https://leagueofcomicgeeks.com/comic/8782206/true-believers-x-men-1</x:t>
  </x:si>
  <x:si>
    <x:t xml:space="preserve">The X-Men #1 Facsimile Edition 2019 (2019)</x:t>
  </x:si>
  <x:si>
    <x:t xml:space="preserve">https://leagueofcomicgeeks.com/comic/2731808/the-x-men-1?variant=5459806</x:t>
  </x:si>
  <x:si>
    <x:t xml:space="preserve">The X-Men #1 Facsimile Edition 2019 Unknown Comics Gerald Parel Variant (2019)</x:t>
  </x:si>
  <x:si>
    <x:t xml:space="preserve">Field</x:t>
  </x:si>
  <x:si>
    <x:t xml:space="preserve">Definition</x:t>
  </x:si>
  <x:si>
    <x:t xml:space="preserve">Series title of the homage comic.</x:t>
  </x:si>
  <x:si>
    <x:t xml:space="preserve">Issue number; series year added when ambiguous.</x:t>
  </x:si>
  <x:si>
    <x:t xml:space="preserve">Publication year (cover-date year when no street date).</x:t>
  </x:si>
  <x:si>
    <x:t xml:space="preserve">Publisher (imprint in parentheses).</x:t>
  </x:si>
  <x:si>
    <x:t xml:space="preserve">Homage cover artist; notes say when inferred.</x:t>
  </x:si>
  <x:si>
    <x:t xml:space="preserve">Which cover of the issue is the homage.</x:t>
  </x:si>
  <x:si>
    <x:t xml:space="preserve">Direct homage, Parody / homage, Self-homage / reinterpretation, or Needs target review (listed as a homage but composition not yet checked).</x:t>
  </x:si>
  <x:si>
    <x:t xml:space="preserve">Characters shown, when known.</x:t>
  </x:si>
  <x:si>
    <x:t xml:space="preserve">Retailer exclusive, if any.</x:t>
  </x:si>
  <x:si>
    <x:t xml:space="preserve">Convention exclusive, if any.</x:t>
  </x:si>
  <x:si>
    <x:t xml:space="preserve">Limit or ratio when stated.</x:t>
  </x:si>
  <x:si>
    <x:t xml:space="preserve">Cover format (standard, variant, magazine, HC, ashcan).</x:t>
  </x:si>
  <x:si>
    <x:t xml:space="preserve">Edition market.</x:t>
  </x:si>
  <x:si>
    <x:t xml:space="preserve">Street date YYYY-MM-DD, or cover date as noted.</x:t>
  </x:si>
  <x:si>
    <x:t xml:space="preserve">Caveats, conflicts and next checks.</x:t>
  </x:si>
  <x:si>
    <x:t xml:space="preserve">Best source.</x:t>
  </x:si>
  <x:si>
    <x:t xml:space="preserve">Corroborating source.</x:t>
  </x:si>
  <x:si>
    <x:t xml:space="preserve">Published / Upcoming.</x:t>
  </x:si>
  <x:si>
    <x:t xml:space="preserve">Research round that added the row.</x:t>
  </x:si>
</x:sst>
</file>

<file path=xl/styles.xml><?xml version="1.0" encoding="utf-8"?>
<x:styleSheet xmlns:x="http://schemas.openxmlformats.org/spreadsheetml/2006/main">
  <x:numFmts count="4">
    <x:numFmt numFmtId="164" formatCode="General"/>
    <x:numFmt numFmtId="165" formatCode="0%"/>
    <x:numFmt numFmtId="200" formatCode="yyyy-mm-dd"/>
    <x:numFmt numFmtId="201" formatCode="0"/>
  </x:numFmts>
  <x:fonts count="12">
    <x:font>
      <x:sz val="11"/>
      <x:color theme="1"/>
      <x:name val="Calibri"/>
      <x:family val="2"/>
    </x:font>
    <x:font>
      <x:sz val="10"/>
      <x:name val="Arial"/>
    </x:font>
    <x:font>
      <x:sz val="10"/>
      <x:name val="Arial"/>
    </x:font>
    <x:font>
      <x:sz val="10"/>
      <x:name val="Arial"/>
    </x:font>
    <x:font>
      <x:b/>
      <x:sz val="10"/>
      <x:color rgb="FFFFFFFF"/>
      <x:name val="Arial"/>
    </x:font>
    <x:font>
      <x:sz val="10"/>
      <x:name val="Arial"/>
    </x:font>
    <x:font>
      <x:u val="single"/>
      <x:sz val="10"/>
      <x:color rgb="FF1F5FBF"/>
      <x:name val="Arial"/>
    </x:font>
    <x:font>
      <x:b/>
      <x:sz val="14"/>
      <x:name val="Arial"/>
    </x:font>
    <x:font>
      <x:sz val="10"/>
      <x:color theme="1"/>
      <x:name val="Arial"/>
    </x:font>
    <x:font>
      <x:i/>
      <x:sz val="10"/>
      <x:name val="Arial"/>
    </x:font>
    <x:font>
      <x:sz val="9"/>
      <x:color rgb="FF666666"/>
      <x:name val="Arial"/>
    </x:font>
    <x:font>
      <x:b/>
      <x:sz val="10"/>
      <x:name val="Arial"/>
    </x:font>
  </x:fonts>
  <x:fills count="3">
    <x:fill>
      <x:patternFill patternType="none"/>
    </x:fill>
    <x:fill>
      <x:patternFill patternType="gray125"/>
    </x:fill>
    <x:fill>
      <x:patternFill patternType="solid">
        <x:fgColor rgb="FF1F3A5F"/>
      </x:patternFill>
    </x:fill>
  </x:fills>
  <x:borders count="1">
    <x:border diagonalUp="0" diagonalDown="0">
      <x:left/>
      <x:right/>
      <x:top/>
      <x:bottom/>
      <x:diagonal/>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23">
    <x:xf numFmtId="164" fontId="0" fillId="0" borderId="0" xfId="0" applyFont="0" applyBorder="0" applyAlignment="0" applyProtection="0">
      <x:alignment horizontal="general" vertical="bottom" wrapText="0" shrinkToFit="0"/>
      <x:protection locked="1" hidden="0"/>
    </x:xf>
    <x:xf numFmtId="164" fontId="4" fillId="2" borderId="0" xfId="0" applyFont="1" applyBorder="0" applyAlignment="1" applyProtection="0">
      <x:alignment horizontal="general" vertical="center" wrapText="1" shrinkToFit="0"/>
      <x:protection locked="1" hidden="0"/>
    </x:xf>
    <x:xf numFmtId="164" fontId="5" fillId="0" borderId="0" xfId="0" applyFont="1" applyBorder="0" applyAlignment="1" applyProtection="0">
      <x:alignment horizontal="general" vertical="top" wrapText="1" shrinkToFit="0"/>
      <x:protection locked="1" hidden="0"/>
    </x:xf>
    <x:xf numFmtId="164" fontId="6" fillId="0" borderId="0" xfId="0" applyFont="1" applyBorder="0" applyAlignment="1" applyProtection="0">
      <x:alignment horizontal="general" vertical="top" wrapText="1" shrinkToFit="0"/>
      <x:protection locked="1" hidden="0"/>
    </x:xf>
    <x:xf numFmtId="164" fontId="7" fillId="0" borderId="0" xfId="0" applyFont="1" applyBorder="0" applyAlignment="0" applyProtection="0">
      <x:alignment horizontal="general" vertical="bottom" wrapText="0" shrinkToFit="0"/>
      <x:protection locked="1" hidden="0"/>
    </x:xf>
    <x:xf numFmtId="164" fontId="8" fillId="0" borderId="0" xfId="0" applyFont="1" applyBorder="0" applyAlignment="0" applyProtection="0">
      <x:alignment horizontal="general" vertical="bottom" wrapText="0" shrinkToFit="0"/>
      <x:protection locked="1" hidden="0"/>
    </x:xf>
    <x:xf numFmtId="164" fontId="9" fillId="0" borderId="0" xfId="0" applyFont="1" applyBorder="0" applyAlignment="0" applyProtection="0">
      <x:alignment horizontal="general" vertical="bottom" wrapText="0" shrinkToFit="0"/>
      <x:protection locked="1" hidden="0"/>
    </x:xf>
    <x:xf numFmtId="164" fontId="10" fillId="0" borderId="0" xfId="0" applyFont="1" applyBorder="0" applyAlignment="0" applyProtection="0">
      <x:alignment horizontal="general" vertical="bottom" wrapText="0" shrinkToFit="0"/>
      <x:protection locked="1" hidden="0"/>
    </x:xf>
    <x:xf numFmtId="164" fontId="4" fillId="2" borderId="0" xfId="0" applyFont="1" applyBorder="0" applyAlignment="0" applyProtection="0">
      <x:alignment horizontal="general" vertical="bottom" wrapText="0" shrinkToFit="0"/>
      <x:protection locked="1" hidden="0"/>
    </x:xf>
    <x:xf numFmtId="165" fontId="8" fillId="0" borderId="0" xfId="0" applyFont="1" applyBorder="0" applyAlignment="0" applyProtection="0">
      <x:alignment horizontal="general" vertical="bottom" wrapText="0" shrinkToFit="0"/>
      <x:protection locked="1" hidden="0"/>
    </x:xf>
    <x:xf numFmtId="164" fontId="11" fillId="0" borderId="0" xfId="0" applyFont="1" applyBorder="0" applyAlignment="0" applyProtection="0">
      <x:alignment horizontal="general" vertical="bottom" wrapText="0" shrinkToFit="0"/>
      <x:protection locked="1" hidden="0"/>
    </x:xf>
    <x:xf numFmtId="200" fontId="1" fillId="0" borderId="0" xfId="0" applyNumberFormat="1" applyFont="1" applyFill="1" applyBorder="1" applyAlignment="1">
      <x:alignment horizontal="general" vertical="top" wrapText="1"/>
    </x:xf>
    <x:xf numFmtId="200" fontId="0" fillId="0" borderId="0" xfId="0" applyNumberFormat="1" applyFont="1" applyFill="1" applyBorder="1" applyAlignment="1">
      <x:alignment horizontal="general" vertical="bottom" wrapText="0"/>
    </x:xf>
    <x:xf numFmtId="201" fontId="1" fillId="0" borderId="0" xfId="0" applyNumberFormat="1" applyFont="1" applyFill="1" applyBorder="1" applyAlignment="1">
      <x:alignment horizontal="general" vertical="top" wrapText="1"/>
    </x:xf>
    <x:xf numFmtId="201" fontId="0" fillId="0" borderId="0" xfId="0" applyNumberFormat="1" applyFont="1" applyFill="1" applyBorder="1" applyAlignment="1">
      <x:alignment horizontal="general" vertical="bottom" wrapText="0"/>
    </x:xf>
    <x:xf numFmtId="164" fontId="1" fillId="0" borderId="0" xfId="0" applyNumberFormat="1" applyFont="1" applyFill="1" applyBorder="1" applyAlignment="1">
      <x:alignment horizontal="general" vertical="top" wrapText="1"/>
    </x:xf>
    <x:xf numFmtId="164" fontId="6" fillId="0" borderId="0" xfId="0" applyNumberFormat="1" applyFont="1" applyFill="1" applyBorder="1" applyAlignment="1">
      <x:alignment horizontal="general" vertical="top" wrapText="1"/>
    </x:xf>
    <x:xf numFmtId="164" fontId="0" fillId="0" borderId="0" xfId="0" applyNumberFormat="1" applyFont="1" applyFill="1" applyBorder="1" applyAlignment="1">
      <x:alignment horizontal="general" vertical="bottom" wrapText="1"/>
    </x:xf>
    <x:xf numFmtId="201" fontId="0" fillId="0" borderId="0" xfId="0" applyNumberFormat="1" applyFont="1" applyFill="1" applyBorder="1" applyAlignment="1">
      <x:alignment horizontal="general" vertical="bottom" wrapText="1"/>
    </x:xf>
    <x:xf numFmtId="200" fontId="0" fillId="0" borderId="0" xfId="0" applyNumberFormat="1" applyFont="1" applyFill="1" applyBorder="1" applyAlignment="1">
      <x:alignment horizontal="general" vertical="bottom" wrapText="1"/>
    </x:xf>
    <x:xf numFmtId="164" fontId="9" fillId="0" borderId="0" xfId="0" applyNumberFormat="1" applyFont="1" applyFill="1" applyBorder="1" applyAlignment="1">
      <x:alignment horizontal="general" vertical="bottom" wrapText="1"/>
    </x:xf>
    <x:xf numFmtId="164" fontId="10" fillId="0" borderId="0" xfId="0" applyNumberFormat="1" applyFont="1" applyFill="1" applyBorder="1" applyAlignment="1">
      <x:alignment horizontal="general" vertical="bottom" wrapText="1"/>
    </x:xf>
    <x:xf numFmtId="164" fontId="1" fillId="0" borderId="0" xfId="0" applyFont="1" applyBorder="0" applyAlignment="1" applyProtection="0">
      <x:alignment horizontal="general" vertical="top" wrapText="1" shrinkToFit="0"/>
      <x:protection locked="1" hidden="0"/>
    </x:xf>
  </x:cellXfs>
  <x:cellStyles count="6">
    <x:cellStyle name="Normal" xfId="0"/>
    <x:cellStyle name="Comma" xfId="15"/>
    <x:cellStyle name="Comma [0]" xfId="16"/>
    <x:cellStyle name="Currency" xfId="17"/>
    <x:cellStyle name="Currency [0]" xfId="18"/>
    <x:cellStyle name="Percent" xfId="19"/>
  </x:cellStyles>
  <x:dxfs count="9">
    <x:dxf>
      <x:fill>
        <x:patternFill>
          <x:bgColor rgb="FF1F3A5F"/>
        </x:patternFill>
      </x:fill>
    </x:dxf>
    <x:dxf>
      <x:fill>
        <x:patternFill>
          <x:bgColor rgb="FF000000"/>
        </x:patternFill>
      </x:fill>
    </x:dxf>
    <x:dxf>
      <x:fill>
        <x:patternFill>
          <x:bgColor rgb="FFFFFFFF"/>
        </x:patternFill>
      </x:fill>
    </x:dxf>
    <x:dxf>
      <x:fill>
        <x:patternFill>
          <x:bgColor rgb="FFC6EFCE"/>
        </x:patternFill>
      </x:fill>
    </x:dxf>
    <x:dxf>
      <x:fill>
        <x:patternFill>
          <x:bgColor rgb="FFFFEB9C"/>
        </x:patternFill>
      </x:fill>
    </x:dxf>
    <x:dxf>
      <x:fill>
        <x:patternFill>
          <x:bgColor rgb="FF1F5FBF"/>
        </x:patternFill>
      </x:fill>
    </x:dxf>
    <x:dxf>
      <x:fill>
        <x:patternFill>
          <x:bgColor rgb="FFC6EFCE"/>
        </x:patternFill>
      </x:fill>
    </x:dxf>
    <x:dxf>
      <x:fill>
        <x:patternFill>
          <x:bgColor rgb="FFFFEB9C"/>
        </x:patternFill>
      </x:fill>
    </x:dxf>
    <x:dxf>
      <x:fill>
        <x:patternFill>
          <x:bgColor rgb="FFFFC7CE"/>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808000"/>
      <x:rgbColor rgb="FF800080"/>
      <x:rgbColor rgb="FF008080"/>
      <x:rgbColor rgb="FFC0C0C0"/>
      <x:rgbColor rgb="FF808080"/>
      <x:rgbColor rgb="FF9999FF"/>
      <x:rgbColor rgb="FF993366"/>
      <x:rgbColor rgb="FFFFFFCC"/>
      <x:rgbColor rgb="FFCCFFFF"/>
      <x:rgbColor rgb="FF660066"/>
      <x:rgbColor rgb="FFFF8080"/>
      <x:rgbColor rgb="FF1F5FBF"/>
      <x:rgbColor rgb="FFCCCCFF"/>
      <x:rgbColor rgb="FF000080"/>
      <x:rgbColor rgb="FFFF00FF"/>
      <x:rgbColor rgb="FFFFFF00"/>
      <x:rgbColor rgb="FF00FFFF"/>
      <x:rgbColor rgb="FF800080"/>
      <x:rgbColor rgb="FF800000"/>
      <x:rgbColor rgb="FF008080"/>
      <x:rgbColor rgb="FF0000FF"/>
      <x:rgbColor rgb="FF00CCFF"/>
      <x:rgbColor rgb="FFCCFFFF"/>
      <x:rgbColor rgb="FFC6EFCE"/>
      <x:rgbColor rgb="FFFFEB9C"/>
      <x:rgbColor rgb="FF99CCFF"/>
      <x:rgbColor rgb="FFFF99CC"/>
      <x:rgbColor rgb="FFCC99FF"/>
      <x:rgbColor rgb="FFFFC7CE"/>
      <x:rgbColor rgb="FF3366FF"/>
      <x:rgbColor rgb="FF33CCCC"/>
      <x:rgbColor rgb="FF99CC00"/>
      <x:rgbColor rgb="FFFFCC00"/>
      <x:rgbColor rgb="FFFF9900"/>
      <x:rgbColor rgb="FFFF6600"/>
      <x:rgbColor rgb="FF666666"/>
      <x:rgbColor rgb="FF969696"/>
      <x:rgbColor rgb="FF1F3A5F"/>
      <x:rgbColor rgb="FF339966"/>
      <x:rgbColor rgb="FF003300"/>
      <x:rgbColor rgb="FF333300"/>
      <x:rgbColor rgb="FF993300"/>
      <x:rgbColor rgb="FF993366"/>
      <x:rgbColor rgb="FF333399"/>
      <x:rgbColor rgb="FF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598dc964f0b840cf" /><Relationship Type="http://schemas.openxmlformats.org/officeDocument/2006/relationships/theme" Target="/xl/theme/theme1.xml" Id="R064dd3fe6e224858" /><Relationship Type="http://schemas.openxmlformats.org/officeDocument/2006/relationships/sharedStrings" Target="/xl/sharedStrings.xml" Id="Ra55fb4cbbc0c415c" /><Relationship Type="http://schemas.openxmlformats.org/officeDocument/2006/relationships/worksheet" Target="/xl/worksheets/sheet1.xml" Id="R0c3e55e1df4a489f" /><Relationship Type="http://schemas.openxmlformats.org/officeDocument/2006/relationships/worksheet" Target="/xl/worksheets/sheet2.xml" Id="Rd0fd67fbc5384d92" /><Relationship Type="http://schemas.openxmlformats.org/officeDocument/2006/relationships/worksheet" Target="/xl/worksheets/sheet3.xml" Id="Rebf1a13502cf4ab2" /><Relationship Type="http://schemas.openxmlformats.org/officeDocument/2006/relationships/worksheet" Target="/xl/worksheets/sheet4.xml" Id="R4750702c989d482c" /></Relationships>
</file>

<file path=xl/tables/table1.xml><?xml version="1.0" encoding="utf-8"?>
<x:table xmlns:x="http://schemas.openxmlformats.org/spreadsheetml/2006/main" id="1" name="XMEN63Catalog" displayName="XMEN63Catalog" ref="A1:X39" headerRowCount="1" totalsRowCount="0" totalsRowShown="0">
  <x:autoFilter ref="A1:X39"/>
  <x:tableColumns count="24">
    <x:tableColumn id="1" name="ID"/>
    <x:tableColumn id="2" name="Title"/>
    <x:tableColumn id="3" name="Issue"/>
    <x:tableColumn id="4" name="Year"/>
    <x:tableColumn id="5" name="Publisher"/>
    <x:tableColumn id="6" name="Cover Artist"/>
    <x:tableColumn id="7" name="Variant"/>
    <x:tableColumn id="8" name="Homage Type"/>
    <x:tableColumn id="9" name="Subject"/>
    <x:tableColumn id="10" name="Exclusive"/>
    <x:tableColumn id="11" name="Convention"/>
    <x:tableColumn id="12" name="Print Run"/>
    <x:tableColumn id="13" name="Format / Finish"/>
    <x:tableColumn id="14" name="Country / Language"/>
    <x:tableColumn id="15" name="Release Date"/>
    <x:tableColumn id="16" name="Lineage Notes"/>
    <x:tableColumn id="17" name="Collector Notes"/>
    <x:tableColumn id="18" name="Verification"/>
    <x:tableColumn id="19" name="Primary URL"/>
    <x:tableColumn id="20" name="Secondary URL"/>
    <x:tableColumn id="21" name="Image URL"/>
    <x:tableColumn id="22" name="Artist Instagram"/>
    <x:tableColumn id="23" name="Pub Status"/>
    <x:tableColumn id="24" name="Research Added"/>
  </x:tableColumns>
</x:table>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s://leagueofcomicgeeks.com/comic/5196547/the-x-men-104" TargetMode="External" Id="R555e1cad1edb49c0" /><Relationship Type="http://schemas.openxmlformats.org/officeDocument/2006/relationships/hyperlink" Target="https://leagueofcomicgeeks.com/profile/galko/lists/9630" TargetMode="External" Id="R7458590a972b489e" /><Relationship Type="http://schemas.openxmlformats.org/officeDocument/2006/relationships/hyperlink" Target="https://s3.amazonaws.com/comicgeeks/comics/covers/medium-5196547.jpg" TargetMode="External" Id="R95bfb4be809641bf" /><Relationship Type="http://schemas.openxmlformats.org/officeDocument/2006/relationships/hyperlink" Target="https://leagueofcomicgeeks.com/comic/2073646/amazing-adventures-1" TargetMode="External" Id="R2783c0c7376c43fb" /><Relationship Type="http://schemas.openxmlformats.org/officeDocument/2006/relationships/hyperlink" Target="https://leagueofcomicgeeks.com/profile/galko/lists/9630" TargetMode="External" Id="R69bebb165ffd428f" /><Relationship Type="http://schemas.openxmlformats.org/officeDocument/2006/relationships/hyperlink" Target="https://s3.amazonaws.com/comicgeeks/comics/covers/medium-2073646.jpg" TargetMode="External" Id="Re23efbad7895496d" /><Relationship Type="http://schemas.openxmlformats.org/officeDocument/2006/relationships/hyperlink" Target="https://leagueofcomicgeeks.com/comic/4420737/the-marvel-saga-11" TargetMode="External" Id="R68da901bee314fc9" /><Relationship Type="http://schemas.openxmlformats.org/officeDocument/2006/relationships/hyperlink" Target="https://leagueofcomicgeeks.com/profile/galko/lists/9630" TargetMode="External" Id="Re596cb5b56d14e56" /><Relationship Type="http://schemas.openxmlformats.org/officeDocument/2006/relationships/hyperlink" Target="https://s3.amazonaws.com/comicgeeks/comics/covers/medium-4420737.jpg" TargetMode="External" Id="R462bc4a3c891429c" /><Relationship Type="http://schemas.openxmlformats.org/officeDocument/2006/relationships/hyperlink" Target="https://leagueofcomicgeeks.com/comic/8977593/classic-x-men-12" TargetMode="External" Id="Rcfa0dd73c0944a1e" /><Relationship Type="http://schemas.openxmlformats.org/officeDocument/2006/relationships/hyperlink" Target="https://leagueofcomicgeeks.com/profile/galko/lists/9630" TargetMode="External" Id="R6faecbb6fba24970" /><Relationship Type="http://schemas.openxmlformats.org/officeDocument/2006/relationships/hyperlink" Target="https://s3.amazonaws.com/comicgeeks/comics/covers/medium-8977593.jpg" TargetMode="External" Id="Rf405229690d4458d" /><Relationship Type="http://schemas.openxmlformats.org/officeDocument/2006/relationships/hyperlink" Target="https://leagueofcomicgeeks.com/comic/5651891/power-pachyderms-1" TargetMode="External" Id="Rfed2f6dd29ae41cf" /><Relationship Type="http://schemas.openxmlformats.org/officeDocument/2006/relationships/hyperlink" Target="https://leagueofcomicgeeks.com/profile/galko/lists/9630" TargetMode="External" Id="Rcb4ba2d41cc84f8a" /><Relationship Type="http://schemas.openxmlformats.org/officeDocument/2006/relationships/hyperlink" Target="https://s3.amazonaws.com/comicgeeks/comics/covers/medium-5651891.jpg" TargetMode="External" Id="Ra5177df0d122400e" /><Relationship Type="http://schemas.openxmlformats.org/officeDocument/2006/relationships/hyperlink" Target="https://leagueofcomicgeeks.com/comic/5649702/thor-427" TargetMode="External" Id="R134b11d3645f4eb8" /><Relationship Type="http://schemas.openxmlformats.org/officeDocument/2006/relationships/hyperlink" Target="https://leagueofcomicgeeks.com/profile/galko/lists/9630" TargetMode="External" Id="Ra6cdc0c245b945fa" /><Relationship Type="http://schemas.openxmlformats.org/officeDocument/2006/relationships/hyperlink" Target="https://s3.amazonaws.com/comicgeeks/comics/covers/medium-5649702.jpg" TargetMode="External" Id="R90ec190c7106480f" /><Relationship Type="http://schemas.openxmlformats.org/officeDocument/2006/relationships/hyperlink" Target="https://leagueofcomicgeeks.com/comic/3985091/unfunny-x-cons-1?variant=2487482" TargetMode="External" Id="Ra2eaeb92f1534f2b" /><Relationship Type="http://schemas.openxmlformats.org/officeDocument/2006/relationships/hyperlink" Target="https://leagueofcomicgeeks.com/profile/galko/lists/9630" TargetMode="External" Id="Rc7cff4b2c9e74b4a" /><Relationship Type="http://schemas.openxmlformats.org/officeDocument/2006/relationships/hyperlink" Target="https://s3.amazonaws.com/comicgeeks/comics/covers/medium-2487482.jpg" TargetMode="External" Id="Rc75955893ba6415d" /><Relationship Type="http://schemas.openxmlformats.org/officeDocument/2006/relationships/hyperlink" Target="https://leagueofcomicgeeks.com/comic/1980588/marvel-knights-4-24" TargetMode="External" Id="Rdf7f74abd5f24b12" /><Relationship Type="http://schemas.openxmlformats.org/officeDocument/2006/relationships/hyperlink" Target="https://leagueofcomicgeeks.com/profile/galko/lists/9630" TargetMode="External" Id="R7d661399bcb1494b" /><Relationship Type="http://schemas.openxmlformats.org/officeDocument/2006/relationships/hyperlink" Target="https://s3.amazonaws.com/comicgeeks/comics/covers/medium-1980588.jpg" TargetMode="External" Id="R7ed6e3bc565b4779" /><Relationship Type="http://schemas.openxmlformats.org/officeDocument/2006/relationships/hyperlink" Target="https://leagueofcomicgeeks.com/comic/7777466/marvel-zombies-4" TargetMode="External" Id="Ra441309eaed14cf9" /><Relationship Type="http://schemas.openxmlformats.org/officeDocument/2006/relationships/hyperlink" Target="https://leagueofcomicgeeks.com/profile/galko/lists/9630" TargetMode="External" Id="R5a1377a844474d44" /><Relationship Type="http://schemas.openxmlformats.org/officeDocument/2006/relationships/hyperlink" Target="https://s3.amazonaws.com/comicgeeks/comics/covers/medium-7777466.jpg" TargetMode="External" Id="R7e8e9530ded5491a" /><Relationship Type="http://schemas.openxmlformats.org/officeDocument/2006/relationships/hyperlink" Target="https://leagueofcomicgeeks.com/comic/2793362/marvel-masterworks-the-x-men-vol-1-tp" TargetMode="External" Id="Ra03f7ec10e6043da" /><Relationship Type="http://schemas.openxmlformats.org/officeDocument/2006/relationships/hyperlink" Target="https://leagueofcomicgeeks.com/profile/galko/lists/9630" TargetMode="External" Id="R906e1d66c06d4877" /><Relationship Type="http://schemas.openxmlformats.org/officeDocument/2006/relationships/hyperlink" Target="https://s3.amazonaws.com/comicgeeks/comics/covers/medium-2793362.jpg" TargetMode="External" Id="R6b8cf4cb93134b13" /><Relationship Type="http://schemas.openxmlformats.org/officeDocument/2006/relationships/hyperlink" Target="https://leagueofcomicgeeks.com/comic/4646630/x-men-omnibus-vol-1-hc" TargetMode="External" Id="R3a2b28c5c366421d" /><Relationship Type="http://schemas.openxmlformats.org/officeDocument/2006/relationships/hyperlink" Target="https://leagueofcomicgeeks.com/profile/galko/lists/9630" TargetMode="External" Id="R77d1284949c9479e" /><Relationship Type="http://schemas.openxmlformats.org/officeDocument/2006/relationships/hyperlink" Target="https://s3.amazonaws.com/comicgeeks/comics/covers/medium-4646630.jpg" TargetMode="External" Id="R4b74a41a9e454ebf" /><Relationship Type="http://schemas.openxmlformats.org/officeDocument/2006/relationships/hyperlink" Target="https://leagueofcomicgeeks.com/comic/4646630/x-men-omnibus-vol-1-hc?variant=4852400" TargetMode="External" Id="Rd07546be93e74d62" /><Relationship Type="http://schemas.openxmlformats.org/officeDocument/2006/relationships/hyperlink" Target="https://leagueofcomicgeeks.com/profile/galko/lists/9630" TargetMode="External" Id="Ra4d83a7d597c4ea9" /><Relationship Type="http://schemas.openxmlformats.org/officeDocument/2006/relationships/hyperlink" Target="https://s3.amazonaws.com/comicgeeks/comics/covers/medium-4852400.jpg" TargetMode="External" Id="Raec00bdc92e64ece" /><Relationship Type="http://schemas.openxmlformats.org/officeDocument/2006/relationships/hyperlink" Target="https://leagueofcomicgeeks.com/comic/7346404/the-transformers-12?variant=6790255" TargetMode="External" Id="Rbd0167d626ff4448" /><Relationship Type="http://schemas.openxmlformats.org/officeDocument/2006/relationships/hyperlink" Target="https://leagueofcomicgeeks.com/profile/galko/lists/9630" TargetMode="External" Id="R0decc584207641e4" /><Relationship Type="http://schemas.openxmlformats.org/officeDocument/2006/relationships/hyperlink" Target="https://s3.amazonaws.com/comicgeeks/comics/covers/medium-6790255.jpg" TargetMode="External" Id="R7ac6c5d3326c4848" /><Relationship Type="http://schemas.openxmlformats.org/officeDocument/2006/relationships/hyperlink" Target="https://leagueofcomicgeeks.com/comic/2141904/dungeons-dragons-7?variant=1776330" TargetMode="External" Id="R5cab51d83b184dfa" /><Relationship Type="http://schemas.openxmlformats.org/officeDocument/2006/relationships/hyperlink" Target="https://leagueofcomicgeeks.com/profile/galko/lists/9630" TargetMode="External" Id="R5d6a96fb1a0d4a23" /><Relationship Type="http://schemas.openxmlformats.org/officeDocument/2006/relationships/hyperlink" Target="https://s3.amazonaws.com/comicgeeks/comics/covers/medium-1776330.jpg" TargetMode="External" Id="Rf6e13a4b462f4edc" /><Relationship Type="http://schemas.openxmlformats.org/officeDocument/2006/relationships/hyperlink" Target="https://leagueofcomicgeeks.com/comic/4670187/the-avengers-18?variant=1809827" TargetMode="External" Id="R4e564e993e724c07" /><Relationship Type="http://schemas.openxmlformats.org/officeDocument/2006/relationships/hyperlink" Target="https://leagueofcomicgeeks.com/profile/galko/lists/9630" TargetMode="External" Id="R3242405cddd34aa8" /><Relationship Type="http://schemas.openxmlformats.org/officeDocument/2006/relationships/hyperlink" Target="https://s3.amazonaws.com/comicgeeks/comics/covers/medium-1809827.jpg" TargetMode="External" Id="Rb205e61848a54926" /><Relationship Type="http://schemas.openxmlformats.org/officeDocument/2006/relationships/hyperlink" Target="https://leagueofcomicgeeks.com/comic/1672930/dutch-bros-freedom-fighters-3" TargetMode="External" Id="Rfc9a9aec41cd4676" /><Relationship Type="http://schemas.openxmlformats.org/officeDocument/2006/relationships/hyperlink" Target="https://leagueofcomicgeeks.com/profile/galko/lists/9630" TargetMode="External" Id="R8b947dcd847f421f" /><Relationship Type="http://schemas.openxmlformats.org/officeDocument/2006/relationships/hyperlink" Target="https://s3.amazonaws.com/comicgeeks/comics/covers/medium-1672930.jpg" TargetMode="External" Id="R9bebb09061884a2d" /><Relationship Type="http://schemas.openxmlformats.org/officeDocument/2006/relationships/hyperlink" Target="https://leagueofcomicgeeks.com/comic/5134110/avengers-24now?variant=7499616" TargetMode="External" Id="R8efd8474c91949c3" /><Relationship Type="http://schemas.openxmlformats.org/officeDocument/2006/relationships/hyperlink" Target="https://leagueofcomicgeeks.com/profile/galko/lists/9630" TargetMode="External" Id="R76344d40b21a4f77" /><Relationship Type="http://schemas.openxmlformats.org/officeDocument/2006/relationships/hyperlink" Target="https://s3.amazonaws.com/comicgeeks/comics/covers/medium-7499616.jpg" TargetMode="External" Id="R30382ca355074ca1" /><Relationship Type="http://schemas.openxmlformats.org/officeDocument/2006/relationships/hyperlink" Target="https://leagueofcomicgeeks.com/comic/3785441/all-new-x-men-33?variant=2699568" TargetMode="External" Id="Rd731e3fdfdc14845" /><Relationship Type="http://schemas.openxmlformats.org/officeDocument/2006/relationships/hyperlink" Target="https://leagueofcomicgeeks.com/profile/galko/lists/9630" TargetMode="External" Id="Re73837b87ec34193" /><Relationship Type="http://schemas.openxmlformats.org/officeDocument/2006/relationships/hyperlink" Target="https://s3.amazonaws.com/comicgeeks/comics/covers/medium-2699568.jpg" TargetMode="External" Id="Rd32e3f2d94e14b57" /><Relationship Type="http://schemas.openxmlformats.org/officeDocument/2006/relationships/hyperlink" Target="https://leagueofcomicgeeks.com/comic/6922461/slapstick-1?variant=8904321" TargetMode="External" Id="Rdbc4c1c400284b03" /><Relationship Type="http://schemas.openxmlformats.org/officeDocument/2006/relationships/hyperlink" Target="https://leagueofcomicgeeks.com/profile/galko/lists/9630" TargetMode="External" Id="R3f57fa26ea7f4b15" /><Relationship Type="http://schemas.openxmlformats.org/officeDocument/2006/relationships/hyperlink" Target="https://s3.amazonaws.com/comicgeeks/comics/covers/medium-8904321.jpg" TargetMode="External" Id="R6512aa495931479b" /><Relationship Type="http://schemas.openxmlformats.org/officeDocument/2006/relationships/hyperlink" Target="https://leagueofcomicgeeks.com/comic/6696704/x-men-prime-1?variant=4118152" TargetMode="External" Id="R47ca1cf194674a2f" /><Relationship Type="http://schemas.openxmlformats.org/officeDocument/2006/relationships/hyperlink" Target="https://leagueofcomicgeeks.com/profile/galko/lists/9630" TargetMode="External" Id="Ree5d577214d44d8c" /><Relationship Type="http://schemas.openxmlformats.org/officeDocument/2006/relationships/hyperlink" Target="https://s3.amazonaws.com/comicgeeks/comics/covers/medium-4118152.jpg" TargetMode="External" Id="R2eaaf904f7b34115" /><Relationship Type="http://schemas.openxmlformats.org/officeDocument/2006/relationships/hyperlink" Target="https://leagueofcomicgeeks.com/comic/6696704/x-men-prime-1?variant=6070376" TargetMode="External" Id="R6eb61a4387734152" /><Relationship Type="http://schemas.openxmlformats.org/officeDocument/2006/relationships/hyperlink" Target="https://leagueofcomicgeeks.com/profile/galko/lists/9630" TargetMode="External" Id="Rb9485234df54431e" /><Relationship Type="http://schemas.openxmlformats.org/officeDocument/2006/relationships/hyperlink" Target="https://s3.amazonaws.com/comicgeeks/comics/covers/medium-6070376.jpg" TargetMode="External" Id="R7ff7726f4bd841ae" /><Relationship Type="http://schemas.openxmlformats.org/officeDocument/2006/relationships/hyperlink" Target="https://leagueofcomicgeeks.com/comic/3524364/uncanny-x-men-1?variant=1248769" TargetMode="External" Id="Ra5cb8da94e2e45a8" /><Relationship Type="http://schemas.openxmlformats.org/officeDocument/2006/relationships/hyperlink" Target="https://leagueofcomicgeeks.com/profile/galko/lists/9630" TargetMode="External" Id="R9e803719c81146fb" /><Relationship Type="http://schemas.openxmlformats.org/officeDocument/2006/relationships/hyperlink" Target="https://s3.amazonaws.com/comicgeeks/comics/covers/medium-1248769.jpg" TargetMode="External" Id="Rd85bb31635734133" /><Relationship Type="http://schemas.openxmlformats.org/officeDocument/2006/relationships/hyperlink" Target="https://leagueofcomicgeeks.com/comic/5203277/age-of-x-man-nextgen-1?variant=3195164" TargetMode="External" Id="R04ef5793367542da" /><Relationship Type="http://schemas.openxmlformats.org/officeDocument/2006/relationships/hyperlink" Target="https://leagueofcomicgeeks.com/profile/galko/lists/9630" TargetMode="External" Id="Reb28dbecc84b48b7" /><Relationship Type="http://schemas.openxmlformats.org/officeDocument/2006/relationships/hyperlink" Target="https://s3.amazonaws.com/comicgeeks/comics/covers/medium-3195164.jpg" TargetMode="External" Id="R9ba0ce3553194c96" /><Relationship Type="http://schemas.openxmlformats.org/officeDocument/2006/relationships/hyperlink" Target="https://leagueofcomicgeeks.com/comic/1989914/little-guardians-1?variant=8277643" TargetMode="External" Id="Rb779be29ca2649e7" /><Relationship Type="http://schemas.openxmlformats.org/officeDocument/2006/relationships/hyperlink" Target="https://leagueofcomicgeeks.com/profile/galko/lists/9630" TargetMode="External" Id="R553e0b6e972246c9" /><Relationship Type="http://schemas.openxmlformats.org/officeDocument/2006/relationships/hyperlink" Target="https://s3.amazonaws.com/comicgeeks/comics/covers/medium-8277643.jpg" TargetMode="External" Id="R2c529103599c4e8b" /><Relationship Type="http://schemas.openxmlformats.org/officeDocument/2006/relationships/hyperlink" Target="https://leagueofcomicgeeks.com/comic/7460640/do-you-pooh-1?variant=9610511" TargetMode="External" Id="R2a5dc8bcf6e849e2" /><Relationship Type="http://schemas.openxmlformats.org/officeDocument/2006/relationships/hyperlink" Target="https://leagueofcomicgeeks.com/profile/galko/lists/9630" TargetMode="External" Id="R47ac68812e5b4570" /><Relationship Type="http://schemas.openxmlformats.org/officeDocument/2006/relationships/hyperlink" Target="https://s3.amazonaws.com/comicgeeks/comics/covers/medium-9610511.jpg" TargetMode="External" Id="R3a124a2490074fd6" /><Relationship Type="http://schemas.openxmlformats.org/officeDocument/2006/relationships/hyperlink" Target="https://leagueofcomicgeeks.com/comic/4646630/x-men-omnibus-vol-1-hc?variant=4585066" TargetMode="External" Id="R3ddb96271d6547dd" /><Relationship Type="http://schemas.openxmlformats.org/officeDocument/2006/relationships/hyperlink" Target="https://leagueofcomicgeeks.com/profile/galko/lists/9630" TargetMode="External" Id="R6769a2394e954255" /><Relationship Type="http://schemas.openxmlformats.org/officeDocument/2006/relationships/hyperlink" Target="https://s3.amazonaws.com/comicgeeks/comics/covers/medium-4585066.jpg" TargetMode="External" Id="R4c1f948138124cff" /><Relationship Type="http://schemas.openxmlformats.org/officeDocument/2006/relationships/hyperlink" Target="https://leagueofcomicgeeks.com/comic/4791135/x-treme-x-men-2?variant=2106080" TargetMode="External" Id="R6c2da041adfb43ad" /><Relationship Type="http://schemas.openxmlformats.org/officeDocument/2006/relationships/hyperlink" Target="https://leagueofcomicgeeks.com/profile/galko/lists/9630" TargetMode="External" Id="R55122bc7d0a54eb5" /><Relationship Type="http://schemas.openxmlformats.org/officeDocument/2006/relationships/hyperlink" Target="https://s3.amazonaws.com/comicgeeks/comics/covers/medium-2106080.jpg" TargetMode="External" Id="R7259d05006e94a75" /><Relationship Type="http://schemas.openxmlformats.org/officeDocument/2006/relationships/hyperlink" Target="https://leagueofcomicgeeks.com/comic/6109216/immortal-x-men-17?variant=6143026" TargetMode="External" Id="R53a01338d21e44d0" /><Relationship Type="http://schemas.openxmlformats.org/officeDocument/2006/relationships/hyperlink" Target="https://leagueofcomicgeeks.com/profile/galko/lists/9630" TargetMode="External" Id="Rca976edb84794a45" /><Relationship Type="http://schemas.openxmlformats.org/officeDocument/2006/relationships/hyperlink" Target="https://s3.amazonaws.com/comicgeeks/comics/covers/medium-6143026.jpg" TargetMode="External" Id="R32d3a8ba62544d4f" /><Relationship Type="http://schemas.openxmlformats.org/officeDocument/2006/relationships/hyperlink" Target="https://leagueofcomicgeeks.com/comic/2164060/immortal-x-men-18?variant=1905723" TargetMode="External" Id="R4222969dc199484f" /><Relationship Type="http://schemas.openxmlformats.org/officeDocument/2006/relationships/hyperlink" Target="https://leagueofcomicgeeks.com/profile/galko/lists/9630" TargetMode="External" Id="Rf8e2041eca4648ee" /><Relationship Type="http://schemas.openxmlformats.org/officeDocument/2006/relationships/hyperlink" Target="https://s3.amazonaws.com/comicgeeks/comics/covers/medium-1905723.jpg" TargetMode="External" Id="Rdbe1129264224bf2" /><Relationship Type="http://schemas.openxmlformats.org/officeDocument/2006/relationships/hyperlink" Target="https://leagueofcomicgeeks.com/comic/7006501/ms-marvel-the-new-mutant-2?variant=9193075" TargetMode="External" Id="R8d932861420549a5" /><Relationship Type="http://schemas.openxmlformats.org/officeDocument/2006/relationships/hyperlink" Target="https://leagueofcomicgeeks.com/profile/galko/lists/9630" TargetMode="External" Id="R48fe108394a844cc" /><Relationship Type="http://schemas.openxmlformats.org/officeDocument/2006/relationships/hyperlink" Target="https://s3.amazonaws.com/comicgeeks/comics/covers/medium-9193075.jpg" TargetMode="External" Id="R6b043893aac24ffe" /><Relationship Type="http://schemas.openxmlformats.org/officeDocument/2006/relationships/hyperlink" Target="https://leagueofcomicgeeks.com/comic/1956909/the-mighty-barbarians-2?variant=4749383" TargetMode="External" Id="Rf6e82612117641e6" /><Relationship Type="http://schemas.openxmlformats.org/officeDocument/2006/relationships/hyperlink" Target="https://leagueofcomicgeeks.com/profile/galko/lists/9630" TargetMode="External" Id="R02c36695d6b5412c" /><Relationship Type="http://schemas.openxmlformats.org/officeDocument/2006/relationships/hyperlink" Target="https://s3.amazonaws.com/comicgeeks/comics/covers/medium-4749383.jpg" TargetMode="External" Id="R4ba067971dd44bcd" /><Relationship Type="http://schemas.openxmlformats.org/officeDocument/2006/relationships/hyperlink" Target="https://leagueofcomicgeeks.com/comic/5106673/the-original-x-men-1?variant=1394547" TargetMode="External" Id="R0bf3a350130842c4" /><Relationship Type="http://schemas.openxmlformats.org/officeDocument/2006/relationships/hyperlink" Target="https://leagueofcomicgeeks.com/profile/galko/lists/9630" TargetMode="External" Id="Rcf918a6674c3405a" /><Relationship Type="http://schemas.openxmlformats.org/officeDocument/2006/relationships/hyperlink" Target="https://s3.amazonaws.com/comicgeeks/comics/covers/medium-1394547.jpg" TargetMode="External" Id="Rcabafdaedd9d4461" /><Relationship Type="http://schemas.openxmlformats.org/officeDocument/2006/relationships/hyperlink" Target="https://leagueofcomicgeeks.com/comic/3984666/x-men-30?variant=9803941" TargetMode="External" Id="R1e2a43e7cfc5480c" /><Relationship Type="http://schemas.openxmlformats.org/officeDocument/2006/relationships/hyperlink" Target="https://leagueofcomicgeeks.com/profile/galko/lists/9630" TargetMode="External" Id="R1c07890d12104e72" /><Relationship Type="http://schemas.openxmlformats.org/officeDocument/2006/relationships/hyperlink" Target="https://s3.amazonaws.com/comicgeeks/comics/covers/medium-9803941.jpg" TargetMode="External" Id="R067b53cf29bc4da1" /><Relationship Type="http://schemas.openxmlformats.org/officeDocument/2006/relationships/hyperlink" Target="https://leagueofcomicgeeks.com/comic/8791287/archie-meets-jay-silent-bob-1?variant=8806551" TargetMode="External" Id="R62a0bb9037794af9" /><Relationship Type="http://schemas.openxmlformats.org/officeDocument/2006/relationships/hyperlink" Target="https://leagueofcomicgeeks.com/profile/galko/lists/9630" TargetMode="External" Id="R789454bfe1594290" /><Relationship Type="http://schemas.openxmlformats.org/officeDocument/2006/relationships/hyperlink" Target="https://s3.amazonaws.com/comicgeeks/comics/covers/medium-8806551.jpg" TargetMode="External" Id="Rfd2ffa422c7544a4" /><Relationship Type="http://schemas.openxmlformats.org/officeDocument/2006/relationships/table" Target="/xl/tables/table1.xml" Id="R006b9d4a0e164757" /></Relationships>
</file>

<file path=xl/worksheets/_rels/sheet3.xml.rels>&#65279;<?xml version="1.0" encoding="utf-8"?><Relationships xmlns="http://schemas.openxmlformats.org/package/2006/relationships"><Relationship Type="http://schemas.openxmlformats.org/officeDocument/2006/relationships/hyperlink" Target="https://leagueofcomicgeeks.com/profile/galko/lists/9630" TargetMode="External" Id="R0386d9afce91465b" /><Relationship Type="http://schemas.openxmlformats.org/officeDocument/2006/relationships/hyperlink" Target="https://leagueofcomicgeeks.com/comic/2731808/the-x-men-1" TargetMode="External" Id="R0cfe3dfce66140f0" /><Relationship Type="http://schemas.openxmlformats.org/officeDocument/2006/relationships/hyperlink" Target="https://leagueofcomicgeeks.com/comic/2731808/the-x-men-1?variant=4260945" TargetMode="External" Id="Rf2e3a2ea8aec4b1f" /><Relationship Type="http://schemas.openxmlformats.org/officeDocument/2006/relationships/hyperlink" Target="https://leagueofcomicgeeks.com/comic/5196547/the-x-men-104?variant=1539590" TargetMode="External" Id="Re40ce91130744503" /><Relationship Type="http://schemas.openxmlformats.org/officeDocument/2006/relationships/hyperlink" Target="https://leagueofcomicgeeks.com/comic/8977593/classic-x-men-12?variant=3756299" TargetMode="External" Id="Rd006734592f34131" /><Relationship Type="http://schemas.openxmlformats.org/officeDocument/2006/relationships/hyperlink" Target="https://leagueofcomicgeeks.com/comic/2731808/the-x-men-1?variant=7971772" TargetMode="External" Id="Raeaa1cadc7cf401d" /><Relationship Type="http://schemas.openxmlformats.org/officeDocument/2006/relationships/hyperlink" Target="https://leagueofcomicgeeks.com/comic/8782206/true-believers-x-men-1" TargetMode="External" Id="Rec596549a24d4c91" /><Relationship Type="http://schemas.openxmlformats.org/officeDocument/2006/relationships/hyperlink" Target="https://leagueofcomicgeeks.com/comic/2731808/the-x-men-1?variant=5459806" TargetMode="External" Id="R9ecbf0ab06e34f01" /><Relationship Type="http://schemas.openxmlformats.org/officeDocument/2006/relationships/hyperlink" Target="https://leagueofcomicgeeks.com/comic/2731808/the-x-men-1?variant=5269721" TargetMode="External" Id="R2877e2d93cfb4671" /><Relationship Type="http://schemas.openxmlformats.org/officeDocument/2006/relationships/hyperlink" Target="https://leagueofcomicgeeks.com/comic/2731808/the-x-men-1?variant=5269721" TargetMode="External" Id="R1852563f777d42db" /><Relationship Type="http://schemas.openxmlformats.org/officeDocument/2006/relationships/hyperlink" Target="https://leagueofcomicgeeks.com/comic/2731808/the-x-men-1?variant=5269721" TargetMode="External" Id="Rbfe5e6a4feb04aa1" /><Relationship Type="http://schemas.openxmlformats.org/officeDocument/2006/relationships/hyperlink" Target="https://leagueofcomicgeeks.com/comic/2731808/the-x-men-1?variant=5269721" TargetMode="External" Id="R4f43e15fb8d246a6" /><Relationship Type="http://schemas.openxmlformats.org/officeDocument/2006/relationships/hyperlink" Target="https://leagueofcomicgeeks.com/comic/2731808/the-x-men-1?variant=5269721" TargetMode="External" Id="R95648dccdc454214" /><Relationship Type="http://schemas.openxmlformats.org/officeDocument/2006/relationships/hyperlink" Target="https://leagueofcomicgeeks.com/comic/2731808/the-x-men-1?variant=5269721" TargetMode="External" Id="Rb58fca4b80fc4f3a" /><Relationship Type="http://schemas.openxmlformats.org/officeDocument/2006/relationships/hyperlink" Target="https://leagueofcomicgeeks.com/comic/2731808/the-x-men-1?variant=5269721" TargetMode="External" Id="Rce40a26743734cc3" /><Relationship Type="http://schemas.openxmlformats.org/officeDocument/2006/relationships/hyperlink" Target="https://leagueofcomicgeeks.com/comic/2731808/the-x-men-1?variant=5269721" TargetMode="External" Id="R0d9906acddcf48e3" /><Relationship Type="http://schemas.openxmlformats.org/officeDocument/2006/relationships/hyperlink" Target="https://leagueofcomicgeeks.com/comic/2731808/the-x-men-1?variant=5269721" TargetMode="External" Id="R432913f7e0c24d35" /><Relationship Type="http://schemas.openxmlformats.org/officeDocument/2006/relationships/hyperlink" Target="https://leagueofcomicgeeks.com/comic/2731808/the-x-men-1?variant=5269721" TargetMode="External" Id="Rfb9419b84bd1471d" /><Relationship Type="http://schemas.openxmlformats.org/officeDocument/2006/relationships/hyperlink" Target="https://leagueofcomicgeeks.com/comic/2731808/the-x-men-1?variant=5269721" TargetMode="External" Id="R2bbcf3a06216415c" /><Relationship Type="http://schemas.openxmlformats.org/officeDocument/2006/relationships/hyperlink" Target="https://leagueofcomicgeeks.com/comic/2731808/the-x-men-1?variant=5269721" TargetMode="External" Id="Rba08ff4974ed4754" /><Relationship Type="http://schemas.openxmlformats.org/officeDocument/2006/relationships/hyperlink" Target="https://leagueofcomicgeeks.com/comic/2731808/the-x-men-1?variant=5269721" TargetMode="External" Id="Rc22995d963384d01" /><Relationship Type="http://schemas.openxmlformats.org/officeDocument/2006/relationships/hyperlink" Target="https://leagueofcomicgeeks.com/comic/2731808/the-x-men-1?variant=5269721" TargetMode="External" Id="R10c98f952484470e" /><Relationship Type="http://schemas.openxmlformats.org/officeDocument/2006/relationships/hyperlink" Target="https://leagueofcomicgeeks.com/comic/2731808/the-x-men-1?variant=5269721" TargetMode="External" Id="R4942924ba9b94b71" /><Relationship Type="http://schemas.openxmlformats.org/officeDocument/2006/relationships/hyperlink" Target="https://leagueofcomicgeeks.com/comic/2731808/the-x-men-1?variant=5269721" TargetMode="External" Id="R8d3c143d923944af" /><Relationship Type="http://schemas.openxmlformats.org/officeDocument/2006/relationships/hyperlink" Target="https://leagueofcomicgeeks.com/comic/2731808/the-x-men-1?variant=5269721" TargetMode="External" Id="Rb49599f2fbe041ba" /><Relationship Type="http://schemas.openxmlformats.org/officeDocument/2006/relationships/hyperlink" Target="https://leagueofcomicgeeks.com/comic/2731808/the-x-men-1?variant=5269721" TargetMode="External" Id="R04586f9a7d784487" /><Relationship Type="http://schemas.openxmlformats.org/officeDocument/2006/relationships/hyperlink" Target="https://leagueofcomicgeeks.com/comic/2731808/the-x-men-1?variant=5269721" TargetMode="External" Id="R768cf5abb4724b83" /><Relationship Type="http://schemas.openxmlformats.org/officeDocument/2006/relationships/hyperlink" Target="https://leagueofcomicgeeks.com/comic/2731808/the-x-men-1?variant=5269721" TargetMode="External" Id="Rdf61801041bd4227" /><Relationship Type="http://schemas.openxmlformats.org/officeDocument/2006/relationships/hyperlink" Target="https://leagueofcomicgeeks.com/comic/2731808/the-x-men-1?variant=5269721" TargetMode="External" Id="R2bd78fa3ffba4b24" /><Relationship Type="http://schemas.openxmlformats.org/officeDocument/2006/relationships/hyperlink" Target="https://leagueofcomicgeeks.com/comic/2731808/the-x-men-1?variant=5269721" TargetMode="External" Id="R477c5a36b6174ba0" /><Relationship Type="http://schemas.openxmlformats.org/officeDocument/2006/relationships/hyperlink" Target="https://leagueofcomicgeeks.com/comic/2731808/the-x-men-1?variant=5269721" TargetMode="External" Id="Rf167a5a3411649c3" /><Relationship Type="http://schemas.openxmlformats.org/officeDocument/2006/relationships/hyperlink" Target="https://leagueofcomicgeeks.com/comic/2731808/the-x-men-1?variant=5269721" TargetMode="External" Id="Rd7a7c7cf3b134138" /><Relationship Type="http://schemas.openxmlformats.org/officeDocument/2006/relationships/hyperlink" Target="https://leagueofcomicgeeks.com/comic/2731808/the-x-men-1?variant=5269721" TargetMode="External" Id="R51513da1e0204358" /><Relationship Type="http://schemas.openxmlformats.org/officeDocument/2006/relationships/hyperlink" Target="https://leagueofcomicgeeks.com/comic/2731808/the-x-men-1?variant=5269721" TargetMode="External" Id="R8fe7762827d742a7" /><Relationship Type="http://schemas.openxmlformats.org/officeDocument/2006/relationships/hyperlink" Target="https://leagueofcomicgeeks.com/comic/2731808/the-x-men-1?variant=5269721" TargetMode="External" Id="R5c52597688ab4eca" /><Relationship Type="http://schemas.openxmlformats.org/officeDocument/2006/relationships/hyperlink" Target="https://leagueofcomicgeeks.com/comic/2731808/the-x-men-1?variant=5269721" TargetMode="External" Id="R27cde1f52ca9468f" /><Relationship Type="http://schemas.openxmlformats.org/officeDocument/2006/relationships/hyperlink" Target="https://leagueofcomicgeeks.com/comic/2731808/the-x-men-1?variant=5269721" TargetMode="External" Id="Rf95df5f523f84a13" /><Relationship Type="http://schemas.openxmlformats.org/officeDocument/2006/relationships/hyperlink" Target="https://leagueofcomicgeeks.com/comic/2731808/the-x-men-1?variant=5269721" TargetMode="External" Id="R6200dd8021ca47ea" /><Relationship Type="http://schemas.openxmlformats.org/officeDocument/2006/relationships/hyperlink" Target="https://leagueofcomicgeeks.com/comic/2731808/the-x-men-1?variant=5269721" TargetMode="External" Id="R8e6bfccdd5d14de8" /><Relationship Type="http://schemas.openxmlformats.org/officeDocument/2006/relationships/hyperlink" Target="https://leagueofcomicgeeks.com/comic/2731808/the-x-men-1?variant=5269721" TargetMode="External" Id="R65f4dbf5ba7f4a05" /><Relationship Type="http://schemas.openxmlformats.org/officeDocument/2006/relationships/hyperlink" Target="https://leagueofcomicgeeks.com/comic/2731808/the-x-men-1?variant=5269721" TargetMode="External" Id="R7a99d6e990224473" /><Relationship Type="http://schemas.openxmlformats.org/officeDocument/2006/relationships/hyperlink" Target="https://leagueofcomicgeeks.com/comic/2731808/the-x-men-1?variant=5269721" TargetMode="External" Id="R4d90390ea0e944ba" /><Relationship Type="http://schemas.openxmlformats.org/officeDocument/2006/relationships/hyperlink" Target="https://leagueofcomicgeeks.com/comic/2731808/the-x-men-1?variant=5269721" TargetMode="External" Id="Raccd20868d214f3e" /><Relationship Type="http://schemas.openxmlformats.org/officeDocument/2006/relationships/hyperlink" Target="https://leagueofcomicgeeks.com/comic/2731808/the-x-men-1?variant=5269721" TargetMode="External" Id="Rc96a323950744b19" /><Relationship Type="http://schemas.openxmlformats.org/officeDocument/2006/relationships/hyperlink" Target="https://leagueofcomicgeeks.com/comic/2731808/the-x-men-1?variant=5269721" TargetMode="External" Id="Rdbb409ae60654954" /><Relationship Type="http://schemas.openxmlformats.org/officeDocument/2006/relationships/hyperlink" Target="https://leagueofcomicgeeks.com/comic/2731808/the-x-men-1?variant=5269721" TargetMode="External" Id="R860597bda94c41d7" /><Relationship Type="http://schemas.openxmlformats.org/officeDocument/2006/relationships/hyperlink" Target="https://leagueofcomicgeeks.com/comic/2731808/the-x-men-1?variant=5269721" TargetMode="External" Id="R22df1115e77f462d" /><Relationship Type="http://schemas.openxmlformats.org/officeDocument/2006/relationships/hyperlink" Target="https://leagueofcomicgeeks.com/comic/2731808/the-x-men-1?variant=5269721" TargetMode="External" Id="R1925b5cd302f4d31" /><Relationship Type="http://schemas.openxmlformats.org/officeDocument/2006/relationships/hyperlink" Target="https://leagueofcomicgeeks.com/comic/2731808/the-x-men-1?variant=5269721" TargetMode="External" Id="R82c5bdeb128b4316" /><Relationship Type="http://schemas.openxmlformats.org/officeDocument/2006/relationships/hyperlink" Target="https://leagueofcomicgeeks.com/comic/2731808/the-x-men-1?variant=5269721" TargetMode="External" Id="Rd9474863189143fa" /><Relationship Type="http://schemas.openxmlformats.org/officeDocument/2006/relationships/hyperlink" Target="https://leagueofcomicgeeks.com/comic/2731808/the-x-men-1?variant=5269721" TargetMode="External" Id="R2e688b17807c4a86" /><Relationship Type="http://schemas.openxmlformats.org/officeDocument/2006/relationships/hyperlink" Target="https://leagueofcomicgeeks.com/comic/2731808/the-x-men-1?variant=5269721" TargetMode="External" Id="R2ae3390ca7af46aa" /><Relationship Type="http://schemas.openxmlformats.org/officeDocument/2006/relationships/hyperlink" Target="https://leagueofcomicgeeks.com/comic/2731808/the-x-men-1?variant=5269721" TargetMode="External" Id="R077fb0569c1843a4" /></Relationships>
</file>

<file path=xl/worksheets/sheet1.xml><?xml version="1.0" encoding="utf-8"?>
<x:worksheet xmlns:x="http://schemas.openxmlformats.org/spreadsheetml/2006/main">
  <x:sheetViews>
    <x:sheetView showGridLines="1" workbookViewId="0">
      <x:pane xSplit="2" ySplit="1" topLeftCell="C2" activePane="bottomRight" state="frozen"/>
    </x:sheetView>
  </x:sheetViews>
  <x:sheetFormatPr defaultColWidth="8.6796875" defaultRowHeight="15"/>
  <x:cols>
    <x:col min="1" max="1" width="14" hidden="0" customWidth="1"/>
    <x:col min="2" max="2" width="28" hidden="0" customWidth="1"/>
    <x:col min="3" max="3" width="16" hidden="0" customWidth="1"/>
    <x:col min="4" max="4" width="7" hidden="0" customWidth="1"/>
    <x:col min="5" max="5" width="20" hidden="0" customWidth="1"/>
    <x:col min="6" max="6" width="26" hidden="0" customWidth="1"/>
    <x:col min="7" max="7" width="24" hidden="0" customWidth="1"/>
    <x:col min="8" max="8" width="18" hidden="0" customWidth="1"/>
    <x:col min="9" max="9" width="22" hidden="0" customWidth="1"/>
    <x:col min="10" max="10" width="18" hidden="0" customWidth="1"/>
    <x:col min="11" max="11" width="16" hidden="0" customWidth="1"/>
    <x:col min="12" max="12" width="12" hidden="0" customWidth="1"/>
    <x:col min="13" max="13" width="20" hidden="0" customWidth="1"/>
    <x:col min="14" max="14" width="13" hidden="0" customWidth="1"/>
    <x:col min="15" max="15" width="14" hidden="0" customWidth="1"/>
    <x:col min="16" max="17" width="50" hidden="0" customWidth="1"/>
    <x:col min="18" max="18" width="13" hidden="0" customWidth="1"/>
    <x:col min="19" max="21" width="40" hidden="0" customWidth="1"/>
    <x:col min="22" max="22" width="14" hidden="0" customWidth="1"/>
    <x:col min="23" max="23" width="11" hidden="0" customWidth="1"/>
    <x:col min="24" max="24" width="20" hidden="0" customWidth="1"/>
  </x:cols>
  <x:sheetData>
    <x:row r="1" ht="30" hidden="0" customHeight="1">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c r="O1" s="1" t="s">
        <x:v>14</x:v>
      </x:c>
      <x:c r="P1" s="1" t="s">
        <x:v>15</x:v>
      </x:c>
      <x:c r="Q1" s="1" t="s">
        <x:v>16</x:v>
      </x:c>
      <x:c r="R1" s="1" t="s">
        <x:v>17</x:v>
      </x:c>
      <x:c r="S1" s="1" t="s">
        <x:v>18</x:v>
      </x:c>
      <x:c r="T1" s="1" t="s">
        <x:v>19</x:v>
      </x:c>
      <x:c r="U1" s="1" t="s">
        <x:v>20</x:v>
      </x:c>
      <x:c r="V1" s="1" t="s">
        <x:v>21</x:v>
      </x:c>
      <x:c r="W1" s="1" t="s">
        <x:v>22</x:v>
      </x:c>
      <x:c r="X1" s="1" t="s">
        <x:v>23</x:v>
      </x:c>
    </x:row>
    <x:row r="2" ht="60" hidden="0" customHeight="1">
      <x:c r="A2" s="15" t="str">
        <x:v>CL-XMEN63-0001</x:v>
      </x:c>
      <x:c r="B2" s="15" t="str">
        <x:v>The X-Men</x:v>
      </x:c>
      <x:c r="C2" s="15" t="str">
        <x:v>#104</x:v>
      </x:c>
      <x:c r="D2" s="13" t="n">
        <x:v>1977</x:v>
      </x:c>
      <x:c r="E2" s="15" t="str">
        <x:v>Marvel Comics</x:v>
      </x:c>
      <x:c r="F2" s="15" t="str">
        <x:v>Dave Cockrum</x:v>
      </x:c>
      <x:c r="G2" s="15" t="str">
        <x:v>Standard cover</x:v>
      </x:c>
      <x:c r="H2" s="15" t="str">
        <x:v>Direct homage</x:v>
      </x:c>
      <x:c r="I2" s="15" t="str">
        <x:v>Magneto; Cyclops (Scott Summers); Storm (Ororo Munroe); Wolverine (Logan); Colossus (Piotr Rasputin); Nightcrawler (Kurt Wagner)</x:v>
      </x:c>
      <x:c r="J2" s="15" t="str">
        <x:v>No exclusive designation confirmed</x:v>
      </x:c>
      <x:c r="K2" s="15" t="str">
        <x:v>No convention designation confirmed</x:v>
      </x:c>
      <x:c r="L2" s="15" t="str">
        <x:v>Not publicly verified</x:v>
      </x:c>
      <x:c r="M2" s="15" t="str">
        <x:v>Standard cover</x:v>
      </x:c>
      <x:c r="N2" s="15" t="str">
        <x:v>US / English</x:v>
      </x:c>
      <x:c r="O2" s="11" t="n">
        <x:v>28143</x:v>
      </x:c>
      <x:c r="P2" s="15" t="str">
        <x:v>Reinterprets the attacking team and foreground opponent composition of The X-Men #1 (1963). Exact edition artwork inspected.</x:v>
      </x:c>
      <x:c r="Q2" s="15" t="str">
        <x:v>Exact edition artwork reviewed on October 19, 2026. Original dates and incentive descriptions retained where no stronger edition-specific evidence was found. Native image falls below the preferred 900 × 1400 pixels; no upscaling.</x:v>
      </x:c>
      <x:c r="R2" s="15" t="str">
        <x:v>Verified</x:v>
      </x:c>
      <x:c r="S2" s="16" t="str">
        <x:v>https://leagueofcomicgeeks.com/comic/5196547/the-x-men-104</x:v>
      </x:c>
      <x:c r="T2" s="16" t="str">
        <x:v>https://www.comics.org/issue/30968/</x:v>
      </x:c>
      <x:c r="U2" s="16" t="str">
        <x:v>https://s3.amazonaws.com/comicgeeks/comics/covers/large-5196547.jpg</x:v>
      </x:c>
      <x:c r="V2" s="15" t="str">
        <x:v>Not researched</x:v>
      </x:c>
      <x:c r="W2" s="15" t="str">
        <x:v>Published</x:v>
      </x:c>
      <x:c r="X2" s="15" t="str">
        <x:v>Reviewed 2026-10-19</x:v>
      </x:c>
    </x:row>
    <x:row r="3" ht="72" hidden="0" customHeight="1">
      <x:c r="A3" s="15" t="str">
        <x:v>CL-XMEN63-0002</x:v>
      </x:c>
      <x:c r="B3" s="15" t="str">
        <x:v>Amazing Adventures</x:v>
      </x:c>
      <x:c r="C3" s="15" t="str">
        <x:v>#1</x:v>
      </x:c>
      <x:c r="D3" s="13" t="n">
        <x:v>1979</x:v>
      </x:c>
      <x:c r="E3" s="15" t="str">
        <x:v>Marvel Comics</x:v>
      </x:c>
      <x:c r="F3" s="15" t="str">
        <x:v>Jack Kirby; Sol Brodsky</x:v>
      </x:c>
      <x:c r="G3" s="15" t="str">
        <x:v>Standard cover</x:v>
      </x:c>
      <x:c r="H3" s="15" t="str">
        <x:v>Original cover reprint</x:v>
      </x:c>
      <x:c r="I3" s="15" t="str">
        <x:v>Angel (Warren Worthington III); Beast (Hank McCoy); Cyclops (Scott Summers); Iceman (Bobby Drake); Marvel Girl (Jean Grey); Magneto</x:v>
      </x:c>
      <x:c r="J3" s="15" t="str">
        <x:v>No exclusive designation confirmed</x:v>
      </x:c>
      <x:c r="K3" s="15" t="str">
        <x:v>No convention designation confirmed</x:v>
      </x:c>
      <x:c r="L3" s="15" t="str">
        <x:v>Not publicly verified</x:v>
      </x:c>
      <x:c r="M3" s="15" t="str">
        <x:v>Standard cover</x:v>
      </x:c>
      <x:c r="N3" s="15" t="str">
        <x:v>US / English</x:v>
      </x:c>
      <x:c r="O3" s="11" t="n">
        <x:v>29123</x:v>
      </x:c>
      <x:c r="P3" s="15" t="str">
        <x:v>Reproduces the original X-Men #1 (1963) cover artwork with edition-specific trade dress.</x:v>
      </x:c>
      <x:c r="Q3" s="15" t="str">
        <x:v>Reproduces the original Kirby cover with altered trade dress. Retained for edition history and excluded from the count of newly drawn homages. GCD gives September 8, 1979 as the on-sale date, while the supplied catalog gives September 25; this conflict remains unresolved. Related edition or research reference; excluded from the distinct-artwork gallery. Native image falls below the preferred 900 × 1400 pixels; no upscaling.</x:v>
      </x:c>
      <x:c r="R3" s="15" t="str">
        <x:v>Verified</x:v>
      </x:c>
      <x:c r="S3" s="16" t="str">
        <x:v>https://leagueofcomicgeeks.com/comic/2073646/amazing-adventures-1</x:v>
      </x:c>
      <x:c r="T3" s="16" t="str">
        <x:v>https://my.comics.org/issue/33914/</x:v>
      </x:c>
      <x:c r="U3" s="16" t="str">
        <x:v>https://s3.amazonaws.com/comicgeeks/comics/covers/large-2073646.jpg</x:v>
      </x:c>
      <x:c r="V3" s="15" t="str">
        <x:v>Not researched</x:v>
      </x:c>
      <x:c r="W3" s="15" t="str">
        <x:v>Published</x:v>
      </x:c>
      <x:c r="X3" s="15" t="str">
        <x:v>Reviewed 2026-10-19</x:v>
      </x:c>
    </x:row>
    <x:row r="4" ht="120" hidden="0" customHeight="1">
      <x:c r="A4" s="15" t="str">
        <x:v>CL-XMEN63-0003</x:v>
      </x:c>
      <x:c r="B4" s="15" t="str">
        <x:v>The Marvel Saga</x:v>
      </x:c>
      <x:c r="C4" s="15" t="str">
        <x:v>#11</x:v>
      </x:c>
      <x:c r="D4" s="13" t="n">
        <x:v>1986</x:v>
      </x:c>
      <x:c r="E4" s="15" t="str">
        <x:v>Marvel Comics</x:v>
      </x:c>
      <x:c r="F4" s="15" t="str">
        <x:v>Keith Pollard; Al Williamson</x:v>
      </x:c>
      <x:c r="G4" s="15" t="str">
        <x:v>Standard cover (direct + newsstand editions)</x:v>
      </x:c>
      <x:c r="H4" s="15" t="str">
        <x:v>Direct homage</x:v>
      </x:c>
      <x:c r="I4" s="15" t="str">
        <x:v>Angel (Warren Worthington III); Beast (Hank McCoy); Cyclops (Scott Summers); Iceman (Bobby Drake); Marvel Girl (Jean Grey); Magneto; Professor X (Charles Xavier); Green Goblin (Norman Osborn); Thor (Odinson); Spider-Man (Peter Parker); Hulk (Bruce Banner); Thing (Ben Grimm)</x:v>
      </x:c>
      <x:c r="J4" s="15" t="str">
        <x:v>No exclusive designation confirmed</x:v>
      </x:c>
      <x:c r="K4" s="15" t="str">
        <x:v>No convention designation confirmed</x:v>
      </x:c>
      <x:c r="L4" s="15" t="str">
        <x:v>Not publicly verified</x:v>
      </x:c>
      <x:c r="M4" s="15" t="str">
        <x:v>Standard cover</x:v>
      </x:c>
      <x:c r="N4" s="15" t="str">
        <x:v>US / English</x:v>
      </x:c>
      <x:c r="O4" s="11" t="n">
        <x:v>31601</x:v>
      </x:c>
      <x:c r="P4" s="15" t="str">
        <x:v>Reinterprets the attacking team and foreground opponent composition of The X-Men #1 (1963). Exact edition artwork inspected.</x:v>
      </x:c>
      <x:c r="Q4" s="15" t="str">
        <x:v>Keith Pollard and Al Williamson reinterpret the original battle within a wraparound historical montage. Small character portraits in the publisher box are included in the character review. The supplied July 8 date conflicts with GCD’s June 17, 1986 listing; exact date needs further confirmation. Native image falls below the preferred 900 × 1400 pixels; no upscaling. Some depicted identities remain unresolved.</x:v>
      </x:c>
      <x:c r="R4" s="15" t="str">
        <x:v>Partial</x:v>
      </x:c>
      <x:c r="S4" s="16" t="str">
        <x:v>https://leagueofcomicgeeks.com/comic/4420737/the-marvel-saga-11</x:v>
      </x:c>
      <x:c r="T4" s="16" t="str">
        <x:v>https://www.comics.org/series/3029/overview/</x:v>
      </x:c>
      <x:c r="U4" s="16" t="str">
        <x:v>https://s3.amazonaws.com/comicgeeks/comics/covers/large-4420737.jpg</x:v>
      </x:c>
      <x:c r="V4" s="15" t="str">
        <x:v>Not researched</x:v>
      </x:c>
      <x:c r="W4" s="15" t="str">
        <x:v>Published</x:v>
      </x:c>
      <x:c r="X4" s="15" t="str">
        <x:v>Reviewed 2026-10-19</x:v>
      </x:c>
    </x:row>
    <x:row r="5" ht="72" hidden="0" customHeight="1">
      <x:c r="A5" s="15" t="str">
        <x:v>CL-XMEN63-0004</x:v>
      </x:c>
      <x:c r="B5" s="15" t="str">
        <x:v>Classic X-Men</x:v>
      </x:c>
      <x:c r="C5" s="15" t="str">
        <x:v>#12</x:v>
      </x:c>
      <x:c r="D5" s="13" t="n">
        <x:v>1987</x:v>
      </x:c>
      <x:c r="E5" s="15" t="str">
        <x:v>Marvel Comics</x:v>
      </x:c>
      <x:c r="F5" s="15" t="str">
        <x:v>Arthur Adams; Al Williamson</x:v>
      </x:c>
      <x:c r="G5" s="15" t="str">
        <x:v>Standard cover (direct + newsstand editions)</x:v>
      </x:c>
      <x:c r="H5" s="15" t="str">
        <x:v>Direct homage</x:v>
      </x:c>
      <x:c r="I5" s="15" t="str">
        <x:v>Magneto; Banshee (Sean Cassidy); Colossus (Piotr Rasputin); Cyclops (Scott Summers); Nightcrawler (Kurt Wagner); Storm (Ororo Munroe); Wolverine (Logan)</x:v>
      </x:c>
      <x:c r="J5" s="15" t="str">
        <x:v>No exclusive designation confirmed</x:v>
      </x:c>
      <x:c r="K5" s="15" t="str">
        <x:v>No convention designation confirmed</x:v>
      </x:c>
      <x:c r="L5" s="15" t="str">
        <x:v>Not publicly verified</x:v>
      </x:c>
      <x:c r="M5" s="15" t="str">
        <x:v>Standard cover</x:v>
      </x:c>
      <x:c r="N5" s="15" t="str">
        <x:v>US / English</x:v>
      </x:c>
      <x:c r="O5" s="11" t="n">
        <x:v>31916</x:v>
      </x:c>
      <x:c r="P5" s="15" t="str">
        <x:v>Reinterprets the attacking team and foreground opponent composition of The X-Men #1 (1963). Exact edition artwork inspected.</x:v>
      </x:c>
      <x:c r="Q5" s="15" t="str">
        <x:v>New cover artwork despite reprinted interiors; this is not a reuse of Cockrum’s X-Men #104 cover. Native image falls below the preferred 900 × 1400 pixels; no upscaling.</x:v>
      </x:c>
      <x:c r="R5" s="15" t="str">
        <x:v>Verified</x:v>
      </x:c>
      <x:c r="S5" s="16" t="str">
        <x:v>https://leagueofcomicgeeks.com/comic/8977593/classic-x-men-12</x:v>
      </x:c>
      <x:c r="T5" s="16" t="str">
        <x:v>https://www.comics.org/issue/64443/</x:v>
      </x:c>
      <x:c r="U5" s="16" t="str">
        <x:v>https://s3.amazonaws.com/comicgeeks/comics/covers/large-8977593.jpg</x:v>
      </x:c>
      <x:c r="V5" s="15" t="str">
        <x:v>Not researched</x:v>
      </x:c>
      <x:c r="W5" s="15" t="str">
        <x:v>Published</x:v>
      </x:c>
      <x:c r="X5" s="15" t="str">
        <x:v>Reviewed 2026-10-19</x:v>
      </x:c>
    </x:row>
    <x:row r="6" ht="48" hidden="0" customHeight="1">
      <x:c r="A6" s="15" t="str">
        <x:v>CL-XMEN63-0005</x:v>
      </x:c>
      <x:c r="B6" s="15" t="str">
        <x:v>Power Pachyderms</x:v>
      </x:c>
      <x:c r="C6" s="15" t="str">
        <x:v>#1</x:v>
      </x:c>
      <x:c r="D6" s="13" t="n">
        <x:v>1989</x:v>
      </x:c>
      <x:c r="E6" s="15" t="str">
        <x:v>Marvel Comics</x:v>
      </x:c>
      <x:c r="F6" s="15" t="str">
        <x:v>Maddie Blaustein; Jon D’Agostino</x:v>
      </x:c>
      <x:c r="G6" s="15" t="str">
        <x:v>Standard cover</x:v>
      </x:c>
      <x:c r="H6" s="15" t="str">
        <x:v>Direct homage</x:v>
      </x:c>
      <x:c r="I6" s="15" t="str">
        <x:v>Magneta; Electralux; Mammoth; Trunklops; Rumbo</x:v>
      </x:c>
      <x:c r="J6" s="15" t="str">
        <x:v>No exclusive designation confirmed</x:v>
      </x:c>
      <x:c r="K6" s="15" t="str">
        <x:v>No convention designation confirmed</x:v>
      </x:c>
      <x:c r="L6" s="15" t="str">
        <x:v>Not publicly verified</x:v>
      </x:c>
      <x:c r="M6" s="15" t="str">
        <x:v>Standard cover</x:v>
      </x:c>
      <x:c r="N6" s="15" t="str">
        <x:v>US / English</x:v>
      </x:c>
      <x:c r="O6" s="11" t="n">
        <x:v>32752</x:v>
      </x:c>
      <x:c r="P6" s="15" t="str">
        <x:v>Reinterprets the attacking team and foreground opponent composition of The X-Men #1 (1963). Exact edition artwork inspected.</x:v>
      </x:c>
      <x:c r="Q6" s="15" t="str">
        <x:v>Elephant characters parody Marvel heroes; their borrowed costumes do not make the corresponding Marvel characters present. Blaustein is credited under an earlier professional name on the original publication. Native image falls below the preferred 900 × 1400 pixels; no upscaling.</x:v>
      </x:c>
      <x:c r="R6" s="15" t="str">
        <x:v>Verified</x:v>
      </x:c>
      <x:c r="S6" s="16" t="str">
        <x:v>https://leagueofcomicgeeks.com/comic/5651891/power-pachyderms-1</x:v>
      </x:c>
      <x:c r="T6" s="16" t="str">
        <x:v>https://gocollect.com/comic/power-pachyderms-1</x:v>
      </x:c>
      <x:c r="U6" s="16" t="str">
        <x:v>https://s3.amazonaws.com/comicgeeks/comics/covers/large-5651891.jpg</x:v>
      </x:c>
      <x:c r="V6" s="15" t="str">
        <x:v>Not researched</x:v>
      </x:c>
      <x:c r="W6" s="15" t="str">
        <x:v>Published</x:v>
      </x:c>
      <x:c r="X6" s="15" t="str">
        <x:v>Reviewed 2026-10-19</x:v>
      </x:c>
    </x:row>
    <x:row r="7" ht="84" hidden="0" customHeight="1">
      <x:c r="A7" s="15" t="str">
        <x:v>CL-XMEN63-0006</x:v>
      </x:c>
      <x:c r="B7" s="15" t="str">
        <x:v>Thor</x:v>
      </x:c>
      <x:c r="C7" s="15" t="str">
        <x:v>#427</x:v>
      </x:c>
      <x:c r="D7" s="13" t="n">
        <x:v>1990</x:v>
      </x:c>
      <x:c r="E7" s="15" t="str">
        <x:v>Marvel Comics</x:v>
      </x:c>
      <x:c r="F7" s="15" t="str">
        <x:v>Ron Frenz (pencils); cover inks not independently verified</x:v>
      </x:c>
      <x:c r="G7" s="15" t="str">
        <x:v>Standard cover (direct + newsstand editions)</x:v>
      </x:c>
      <x:c r="H7" s="15" t="str">
        <x:v>Direct homage</x:v>
      </x:c>
      <x:c r="I7" s="15" t="str">
        <x:v>Thor; Juggernaut (Cain Marko); Captain Britain (Brian Braddock); Nightcrawler (Kurt Wagner); Phoenix (Rachel Summers); Shadowcat (Kitty Pryde); Meggan; Spider-Man (Peter Parker)</x:v>
      </x:c>
      <x:c r="J7" s="15" t="str">
        <x:v>No exclusive designation confirmed</x:v>
      </x:c>
      <x:c r="K7" s="15" t="str">
        <x:v>No convention designation confirmed</x:v>
      </x:c>
      <x:c r="L7" s="15" t="str">
        <x:v>Not publicly verified</x:v>
      </x:c>
      <x:c r="M7" s="15" t="str">
        <x:v>Standard cover</x:v>
      </x:c>
      <x:c r="N7" s="15" t="str">
        <x:v>US / English</x:v>
      </x:c>
      <x:c r="O7" s="11" t="n">
        <x:v>33169</x:v>
      </x:c>
      <x:c r="P7" s="15" t="str">
        <x:v>Reinterprets the attacking team and foreground opponent composition of The X-Men #1 (1963). Exact edition artwork inspected.</x:v>
      </x:c>
      <x:c r="Q7" s="15" t="str">
        <x:v>Includes the small Spider-Man head in the direct-edition barcode box. Thor and Juggernaut both appear in the foreground. Joe Sinnott’s cover-inking attribution remains less certain than Frenz’s pencils. Native image falls below the preferred 900 × 1400 pixels; no upscaling. Some depicted identities remain unresolved.</x:v>
      </x:c>
      <x:c r="R7" s="15" t="str">
        <x:v>Partial</x:v>
      </x:c>
      <x:c r="S7" s="16" t="str">
        <x:v>https://leagueofcomicgeeks.com/comic/5649702/thor-427</x:v>
      </x:c>
      <x:c r="T7" s="16" t="str">
        <x:v>https://www.marvel.com/comics/issue/11755/thor_1966_427</x:v>
      </x:c>
      <x:c r="U7" s="16" t="str">
        <x:v>https://s3.amazonaws.com/comicgeeks/comics/covers/large-5649702.jpg</x:v>
      </x:c>
      <x:c r="V7" s="15" t="str">
        <x:v>Not researched</x:v>
      </x:c>
      <x:c r="W7" s="15" t="str">
        <x:v>Published</x:v>
      </x:c>
      <x:c r="X7" s="15" t="str">
        <x:v>Reviewed 2026-10-19</x:v>
      </x:c>
    </x:row>
    <x:row r="8" ht="60" hidden="0" customHeight="1">
      <x:c r="A8" s="15" t="str">
        <x:v>CL-XMEN63-0007</x:v>
      </x:c>
      <x:c r="B8" s="15" t="str">
        <x:v>Unfunny X-Cons</x:v>
      </x:c>
      <x:c r="C8" s="15" t="str">
        <x:v>#1</x:v>
      </x:c>
      <x:c r="D8" s="13" t="n">
        <x:v>1992</x:v>
      </x:c>
      <x:c r="E8" s="15" t="str">
        <x:v>Parody Press</x:v>
      </x:c>
      <x:c r="F8" s="15" t="str">
        <x:v>Ken Meyer Jr.</x:v>
      </x:c>
      <x:c r="G8" s="15" t="str">
        <x:v>Cover X</x:v>
      </x:c>
      <x:c r="H8" s="15" t="str">
        <x:v>Parody / homage</x:v>
      </x:c>
      <x:c r="I8" s="15" t="str">
        <x:v>Magnutto; Dumbkophs; Sno-Cone; The Anglo; Beastie Boy; Marvelous Girl</x:v>
      </x:c>
      <x:c r="J8" s="15" t="str">
        <x:v>No exclusive designation confirmed</x:v>
      </x:c>
      <x:c r="K8" s="15" t="str">
        <x:v>No convention designation confirmed</x:v>
      </x:c>
      <x:c r="L8" s="15" t="str">
        <x:v>Not publicly verified</x:v>
      </x:c>
      <x:c r="M8" s="15" t="str">
        <x:v>Variant cover</x:v>
      </x:c>
      <x:c r="N8" s="15" t="str">
        <x:v>US / English</x:v>
      </x:c>
      <x:c r="O8" s="11" t="n">
        <x:v>33848</x:v>
      </x:c>
      <x:c r="P8" s="15" t="str">
        <x:v>Reinterprets the attacking team and foreground opponent composition of The X-Men #1 (1963). Exact edition artwork inspected.</x:v>
      </x:c>
      <x:c r="Q8" s="15" t="str">
        <x:v>GCD credits Ken Meyer Jr., while MyComicShop credits Bill Maus for its regular-cover listing. GCD’s exact Cover X record and the visible KMJ signature take precedence. These are parody characters, not the Marvel originals. Native image falls below the preferred 900 × 1400 pixels; no upscaling.</x:v>
      </x:c>
      <x:c r="R8" s="15" t="str">
        <x:v>Verified</x:v>
      </x:c>
      <x:c r="S8" s="16" t="str">
        <x:v>https://leagueofcomicgeeks.com/comic/3985091/unfunny-x-cons-1?variant=2487482</x:v>
      </x:c>
      <x:c r="T8" s="16" t="str">
        <x:v>https://www.comics.org/issue/381993/</x:v>
      </x:c>
      <x:c r="U8" s="16" t="str">
        <x:v>https://s3.amazonaws.com/comicgeeks/comics/covers/large-2487482.jpg</x:v>
      </x:c>
      <x:c r="V8" s="15" t="str">
        <x:v>Not researched</x:v>
      </x:c>
      <x:c r="W8" s="15" t="str">
        <x:v>Published</x:v>
      </x:c>
      <x:c r="X8" s="15" t="str">
        <x:v>Reviewed 2026-10-19</x:v>
      </x:c>
    </x:row>
    <x:row r="9" ht="60" hidden="0" customHeight="1">
      <x:c r="A9" s="15" t="str">
        <x:v>CL-XMEN63-0008</x:v>
      </x:c>
      <x:c r="B9" s="15" t="str">
        <x:v>Marvel Knights 4</x:v>
      </x:c>
      <x:c r="C9" s="15" t="str">
        <x:v>#24</x:v>
      </x:c>
      <x:c r="D9" s="13" t="n">
        <x:v>2005</x:v>
      </x:c>
      <x:c r="E9" s="15" t="str">
        <x:v>Marvel Comics</x:v>
      </x:c>
      <x:c r="F9" s="15" t="str">
        <x:v>Mike Allred; Laura Allred</x:v>
      </x:c>
      <x:c r="G9" s="15" t="str">
        <x:v>Standard cover</x:v>
      </x:c>
      <x:c r="H9" s="15" t="str">
        <x:v>Direct homage</x:v>
      </x:c>
      <x:c r="I9" s="15" t="str">
        <x:v>Doctor Doom (Victor von Doom); Mister Fantastic (Reed Richards); Invisible Woman (Sue Storm); Human Torch (Johnny Storm); Thing (Ben Grimm)</x:v>
      </x:c>
      <x:c r="J9" s="15" t="str">
        <x:v>No exclusive designation confirmed</x:v>
      </x:c>
      <x:c r="K9" s="15" t="str">
        <x:v>No convention designation confirmed</x:v>
      </x:c>
      <x:c r="L9" s="15" t="str">
        <x:v>Not publicly verified</x:v>
      </x:c>
      <x:c r="M9" s="15" t="str">
        <x:v>Standard cover</x:v>
      </x:c>
      <x:c r="N9" s="15" t="str">
        <x:v>US / English</x:v>
      </x:c>
      <x:c r="O9" s="11" t="n">
        <x:v>38665</x:v>
      </x:c>
      <x:c r="P9" s="15" t="str">
        <x:v>Reinterprets the attacking team and foreground opponent composition of The X-Men #1 (1963). Exact edition artwork inspected.</x:v>
      </x:c>
      <x:c r="Q9" s="15" t="str">
        <x:v>Exact edition artwork reviewed on October 19, 2026. Original dates and incentive descriptions retained where no stronger edition-specific evidence was found. Native image falls below the preferred 900 × 1400 pixels; no upscaling.</x:v>
      </x:c>
      <x:c r="R9" s="15" t="str">
        <x:v>Verified</x:v>
      </x:c>
      <x:c r="S9" s="16" t="str">
        <x:v>https://leagueofcomicgeeks.com/comic/1980588/marvel-knights-4-24</x:v>
      </x:c>
      <x:c r="T9" s="16" t="str">
        <x:v>https://www.lospaziobianco.it/en/mike-laura-allred-a-couple-in-the-comics/</x:v>
      </x:c>
      <x:c r="U9" s="16" t="str">
        <x:v>https://s3.amazonaws.com/comicgeeks/comics/covers/large-1980588.jpg</x:v>
      </x:c>
      <x:c r="V9" s="15" t="str">
        <x:v>Not researched</x:v>
      </x:c>
      <x:c r="W9" s="15" t="str">
        <x:v>Published</x:v>
      </x:c>
      <x:c r="X9" s="15" t="str">
        <x:v>Reviewed 2026-10-19</x:v>
      </x:c>
    </x:row>
    <x:row r="10" ht="60" hidden="0" customHeight="1">
      <x:c r="A10" s="15" t="str">
        <x:v>CL-XMEN63-0009</x:v>
      </x:c>
      <x:c r="B10" s="15" t="str">
        <x:v>Marvel Zombies</x:v>
      </x:c>
      <x:c r="C10" s="15" t="str">
        <x:v>#4</x:v>
      </x:c>
      <x:c r="D10" s="13" t="n">
        <x:v>2006</x:v>
      </x:c>
      <x:c r="E10" s="15" t="str">
        <x:v>Marvel Comics</x:v>
      </x:c>
      <x:c r="F10" s="15" t="str">
        <x:v>Arthur Suydam</x:v>
      </x:c>
      <x:c r="G10" s="15" t="str">
        <x:v>Standard cover</x:v>
      </x:c>
      <x:c r="H10" s="15" t="str">
        <x:v>Direct homage</x:v>
      </x:c>
      <x:c r="I10" s="15" t="str">
        <x:v>Angel (Warren Worthington III); Beast (Hank McCoy); Cyclops (Scott Summers); Iceman (Bobby Drake); Marvel Girl (Jean Grey); Magneto</x:v>
      </x:c>
      <x:c r="J10" s="15" t="str">
        <x:v>No exclusive designation confirmed</x:v>
      </x:c>
      <x:c r="K10" s="15" t="str">
        <x:v>No convention designation confirmed</x:v>
      </x:c>
      <x:c r="L10" s="15" t="str">
        <x:v>Not publicly verified</x:v>
      </x:c>
      <x:c r="M10" s="15" t="str">
        <x:v>Standard cover</x:v>
      </x:c>
      <x:c r="N10" s="15" t="str">
        <x:v>US / English</x:v>
      </x:c>
      <x:c r="O10" s="11" t="n">
        <x:v>38777</x:v>
      </x:c>
      <x:c r="P10" s="15" t="str">
        <x:v>Reinterprets the attacking team and foreground opponent composition of The X-Men #1 (1963). Exact edition artwork inspected.</x:v>
      </x:c>
      <x:c r="Q10" s="15" t="str">
        <x:v>Zombie versions of the original five X-Men and Magneto; the main artwork includes Beast’s detached arms and Iceman’s frozen skull projectile. Native image falls below the preferred 900 × 1400 pixels; no upscaling.</x:v>
      </x:c>
      <x:c r="R10" s="15" t="str">
        <x:v>Verified</x:v>
      </x:c>
      <x:c r="S10" s="16" t="str">
        <x:v>https://leagueofcomicgeeks.com/comic/7777466/marvel-zombies-4</x:v>
      </x:c>
      <x:c r="T10" s="16" t="str">
        <x:v>https://milehighcomics.com/comicindex/nice/January-2006/Title-MARVEL-ZOMBIES--2005---4-by-Marvel.html</x:v>
      </x:c>
      <x:c r="U10" s="16" t="str">
        <x:v>https://s3.amazonaws.com/comicgeeks/comics/covers/large-7777466.jpg</x:v>
      </x:c>
      <x:c r="V10" s="15" t="str">
        <x:v>Not researched</x:v>
      </x:c>
      <x:c r="W10" s="15" t="str">
        <x:v>Published</x:v>
      </x:c>
      <x:c r="X10" s="15" t="str">
        <x:v>Reviewed 2026-10-19</x:v>
      </x:c>
    </x:row>
    <x:row r="11" ht="84" hidden="0" customHeight="1">
      <x:c r="A11" s="15" t="str">
        <x:v>CL-XMEN63-0010</x:v>
      </x:c>
      <x:c r="B11" s="15" t="str">
        <x:v>Marvel Masterworks: The X-Men Vol. 1 TP</x:v>
      </x:c>
      <x:c r="C11" s="15" t="str">
        <x:v>Collected edition / not numbered</x:v>
      </x:c>
      <x:c r="D11" s="13" t="n">
        <x:v>2009</x:v>
      </x:c>
      <x:c r="E11" s="15" t="str">
        <x:v>Marvel Comics</x:v>
      </x:c>
      <x:c r="F11" s="15" t="str">
        <x:v>Jack Kirby; Dean White</x:v>
      </x:c>
      <x:c r="G11" s="15" t="str">
        <x:v>Standard cover</x:v>
      </x:c>
      <x:c r="H11" s="15" t="str">
        <x:v>Recolored original-art reference</x:v>
      </x:c>
      <x:c r="I11" s="15" t="str">
        <x:v>Angel (Warren Worthington III); Beast (Hank McCoy); Cyclops (Scott Summers); Iceman (Bobby Drake); Marvel Girl (Jean Grey); Magneto</x:v>
      </x:c>
      <x:c r="J11" s="15" t="str">
        <x:v>No exclusive designation confirmed</x:v>
      </x:c>
      <x:c r="K11" s="15" t="str">
        <x:v>No convention designation confirmed</x:v>
      </x:c>
      <x:c r="L11" s="15" t="str">
        <x:v>Not publicly verified</x:v>
      </x:c>
      <x:c r="M11" s="15" t="str">
        <x:v>Standard cover</x:v>
      </x:c>
      <x:c r="N11" s="15" t="str">
        <x:v>US / English</x:v>
      </x:c>
      <x:c r="O11" s="11" t="n">
        <x:v>39897</x:v>
      </x:c>
      <x:c r="P11" s="15" t="str">
        <x:v>Reinterprets the attacking team and foreground opponent composition of The X-Men #1 (1963). Exact edition artwork inspected.</x:v>
      </x:c>
      <x:c r="Q11" s="15" t="str">
        <x:v>Dean White painted over Kirby’s composition. This is a painted reinterpretation, distinguished from the unaltered Kirby cover on the omnibus. This edition paints over Kirby’s original pencils and is grouped with the original drawing. It is not counted as a new homage artwork. Related edition or research reference; excluded from the distinct-artwork gallery. Native image falls below the preferred 900 × 1400 pixels; no upscaling.</x:v>
      </x:c>
      <x:c r="R11" s="15" t="str">
        <x:v>Verified</x:v>
      </x:c>
      <x:c r="S11" s="16" t="str">
        <x:v>https://leagueofcomicgeeks.com/comic/2793362/marvel-masterworks-the-x-men-vol-1-tp</x:v>
      </x:c>
      <x:c r="T11" s="16" t="str">
        <x:v>https://www.comics.org/issue/2837422/</x:v>
      </x:c>
      <x:c r="U11" s="16" t="str">
        <x:v>https://s3.amazonaws.com/comicgeeks/comics/covers/large-2793362.jpg</x:v>
      </x:c>
      <x:c r="V11" s="15" t="str">
        <x:v>Not researched</x:v>
      </x:c>
      <x:c r="W11" s="15" t="str">
        <x:v>Published</x:v>
      </x:c>
      <x:c r="X11" s="15" t="str">
        <x:v>Reviewed 2026-10-19</x:v>
      </x:c>
    </x:row>
    <x:row r="12" ht="60" hidden="0" customHeight="1">
      <x:c r="A12" s="15" t="str">
        <x:v>CL-XMEN63-0011</x:v>
      </x:c>
      <x:c r="B12" s="15" t="str">
        <x:v>X-Men Omnibus Vol. 1 HC</x:v>
      </x:c>
      <x:c r="C12" s="15" t="str">
        <x:v>Collected edition / not numbered</x:v>
      </x:c>
      <x:c r="D12" s="13" t="n">
        <x:v>2009</x:v>
      </x:c>
      <x:c r="E12" s="15" t="str">
        <x:v>Marvel Comics</x:v>
      </x:c>
      <x:c r="F12" s="15" t="str">
        <x:v>Jack Kirby; Sol Brodsky</x:v>
      </x:c>
      <x:c r="G12" s="15" t="str">
        <x:v>Standard cover</x:v>
      </x:c>
      <x:c r="H12" s="15" t="str">
        <x:v>Original cover reprint</x:v>
      </x:c>
      <x:c r="I12" s="15" t="str">
        <x:v>Angel (Warren Worthington III); Beast (Hank McCoy); Cyclops (Scott Summers); Iceman (Bobby Drake); Marvel Girl (Jean Grey); Magneto</x:v>
      </x:c>
      <x:c r="J12" s="15" t="str">
        <x:v>No exclusive designation confirmed</x:v>
      </x:c>
      <x:c r="K12" s="15" t="str">
        <x:v>No convention designation confirmed</x:v>
      </x:c>
      <x:c r="L12" s="15" t="str">
        <x:v>Not publicly verified</x:v>
      </x:c>
      <x:c r="M12" s="15" t="str">
        <x:v>Standard cover</x:v>
      </x:c>
      <x:c r="N12" s="15" t="str">
        <x:v>US / English</x:v>
      </x:c>
      <x:c r="O12" s="11" t="n">
        <x:v>39925</x:v>
      </x:c>
      <x:c r="P12" s="15" t="str">
        <x:v>Reproduces the original X-Men #1 (1963) cover artwork with edition-specific trade dress.</x:v>
      </x:c>
      <x:c r="Q12" s="15" t="str">
        <x:v>Reuses the original Kirby cover rather than introducing a new homage. Retained as an edition record only. Related edition or research reference; excluded from the distinct-artwork gallery. Native image falls below the preferred 900 × 1400 pixels; no upscaling.</x:v>
      </x:c>
      <x:c r="R12" s="15" t="str">
        <x:v>Verified</x:v>
      </x:c>
      <x:c r="S12" s="16" t="str">
        <x:v>https://leagueofcomicgeeks.com/comic/4646630/x-men-omnibus-vol-1-hc</x:v>
      </x:c>
      <x:c r="T12" s="16" t="str">
        <x:v>https://www.marvel.com/comics/issue/12413/uncanny-x-men-1981-1</x:v>
      </x:c>
      <x:c r="U12" s="16" t="str">
        <x:v>https://s3.amazonaws.com/comicgeeks/comics/covers/large-4646630.jpg</x:v>
      </x:c>
      <x:c r="V12" s="15" t="str">
        <x:v>Not researched</x:v>
      </x:c>
      <x:c r="W12" s="15" t="str">
        <x:v>Published</x:v>
      </x:c>
      <x:c r="X12" s="15" t="str">
        <x:v>Reviewed 2026-10-19</x:v>
      </x:c>
    </x:row>
    <x:row r="13" ht="60" hidden="0" customHeight="1">
      <x:c r="A13" s="15" t="str">
        <x:v>CL-XMEN63-0012</x:v>
      </x:c>
      <x:c r="B13" s="15" t="str">
        <x:v>X-Men Omnibus Vol. 1 HC Alex Ross DM Edition</x:v>
      </x:c>
      <x:c r="C13" s="15" t="str">
        <x:v>Collected edition / not numbered</x:v>
      </x:c>
      <x:c r="D13" s="13" t="n">
        <x:v>2009</x:v>
      </x:c>
      <x:c r="E13" s="15" t="str">
        <x:v>Marvel Comics</x:v>
      </x:c>
      <x:c r="F13" s="15" t="str">
        <x:v>Alex Ross</x:v>
      </x:c>
      <x:c r="G13" s="15" t="str">
        <x:v>Standard cover</x:v>
      </x:c>
      <x:c r="H13" s="15" t="str">
        <x:v>Direct homage</x:v>
      </x:c>
      <x:c r="I13" s="15" t="str">
        <x:v>Angel (Warren Worthington III); Beast (Hank McCoy); Cyclops (Scott Summers); Iceman (Bobby Drake); Marvel Girl (Jean Grey); Magneto</x:v>
      </x:c>
      <x:c r="J13" s="15" t="str">
        <x:v>No exclusive designation confirmed</x:v>
      </x:c>
      <x:c r="K13" s="15" t="str">
        <x:v>No convention designation confirmed</x:v>
      </x:c>
      <x:c r="L13" s="15" t="str">
        <x:v>Not publicly verified</x:v>
      </x:c>
      <x:c r="M13" s="15" t="str">
        <x:v>Standard cover</x:v>
      </x:c>
      <x:c r="N13" s="15" t="str">
        <x:v>US / English</x:v>
      </x:c>
      <x:c r="O13" s="11" t="n">
        <x:v>39925</x:v>
      </x:c>
      <x:c r="P13" s="15" t="str">
        <x:v>Reinterprets the attacking team and foreground opponent composition of The X-Men #1 (1963). Exact edition artwork inspected.</x:v>
      </x:c>
      <x:c r="Q13" s="15" t="str">
        <x:v>Painted Alex Ross reinterpretation, later reused on the 2022 omnibus. The supplied DM label is retained pending a publisher-level confirmation of market designation. Native image falls below the preferred 900 × 1400 pixels; no upscaling.</x:v>
      </x:c>
      <x:c r="R13" s="15" t="str">
        <x:v>Verified</x:v>
      </x:c>
      <x:c r="S13" s="16" t="str">
        <x:v>https://leagueofcomicgeeks.com/comic/4646630/x-men-omnibus-vol-1-hc?variant=4852400</x:v>
      </x:c>
      <x:c r="T13" s="16" t="str">
        <x:v>https://leagueofcomicgeeks.com/profile/galko/lists/9630</x:v>
      </x:c>
      <x:c r="U13" s="16" t="str">
        <x:v>https://s3.amazonaws.com/comicgeeks/comics/covers/large-4852400.jpg</x:v>
      </x:c>
      <x:c r="V13" s="15" t="str">
        <x:v>Not researched</x:v>
      </x:c>
      <x:c r="W13" s="15" t="str">
        <x:v>Published</x:v>
      </x:c>
      <x:c r="X13" s="15" t="str">
        <x:v>Reviewed 2026-10-19</x:v>
      </x:c>
    </x:row>
    <x:row r="14" ht="60" hidden="0" customHeight="1">
      <x:c r="A14" s="15" t="str">
        <x:v>CL-XMEN63-0013</x:v>
      </x:c>
      <x:c r="B14" s="15" t="str">
        <x:v>The Transformers</x:v>
      </x:c>
      <x:c r="C14" s="15" t="str">
        <x:v>#12</x:v>
      </x:c>
      <x:c r="D14" s="13" t="n">
        <x:v>2010</x:v>
      </x:c>
      <x:c r="E14" s="15" t="str">
        <x:v>IDW Publishing</x:v>
      </x:c>
      <x:c r="F14" s="15" t="str">
        <x:v>Casey Coller; John-Paul Bove</x:v>
      </x:c>
      <x:c r="G14" s="15" t="str">
        <x:v>Apocalypse Comics New York ComicCon 2010 Casey Coller Variant</x:v>
      </x:c>
      <x:c r="H14" s="15" t="str">
        <x:v>Direct homage</x:v>
      </x:c>
      <x:c r="I14" s="15" t="str">
        <x:v>Sideswipe; Prowl; Swoop; First Aid; Brainstorm; Bombshell; Scrapper</x:v>
      </x:c>
      <x:c r="J14" s="15" t="str">
        <x:v>No exclusive designation confirmed</x:v>
      </x:c>
      <x:c r="K14" s="15" t="str">
        <x:v>No convention designation confirmed</x:v>
      </x:c>
      <x:c r="L14" s="15" t="str">
        <x:v>Not publicly verified</x:v>
      </x:c>
      <x:c r="M14" s="15" t="str">
        <x:v>Variant cover</x:v>
      </x:c>
      <x:c r="N14" s="15" t="str">
        <x:v>US / English</x:v>
      </x:c>
      <x:c r="O14" s="11" t="n">
        <x:v>40464</x:v>
      </x:c>
      <x:c r="P14" s="15" t="str">
        <x:v>Reinterprets the attacking team and foreground opponent composition of The X-Men #1 (1963). Exact edition artwork inspected.</x:v>
      </x:c>
      <x:c r="Q14" s="15" t="str">
        <x:v>Contemporary announcement by exclusive retailer Apocalypse Comics identifies the homage, Casey Coller pencils, John-Paul Bove colors, and all seven depicted Transformers. Do not transfer the print run of the unrelated All Hail Megatron #12 exclusive. Native image falls below the preferred 900 × 1400 pixels; no upscaling.</x:v>
      </x:c>
      <x:c r="R14" s="15" t="str">
        <x:v>Verified</x:v>
      </x:c>
      <x:c r="S14" s="16" t="str">
        <x:v>https://leagueofcomicgeeks.com/comic/7346404/the-transformers-12?variant=6790255</x:v>
      </x:c>
      <x:c r="T14" s="16" t="str">
        <x:v>https://www.seibertron.com/energonpub/new-york-comic-con-apocalypse-comics-transformers-and-gi-joe-exclusive-covers-and-michael-bell-t69110.php</x:v>
      </x:c>
      <x:c r="U14" s="16" t="str">
        <x:v>https://s3.amazonaws.com/comicgeeks/comics/covers/large-6790255.jpg</x:v>
      </x:c>
      <x:c r="V14" s="15" t="str">
        <x:v>Not researched</x:v>
      </x:c>
      <x:c r="W14" s="15" t="str">
        <x:v>Published</x:v>
      </x:c>
      <x:c r="X14" s="15" t="str">
        <x:v>Reviewed 2026-10-19</x:v>
      </x:c>
    </x:row>
    <x:row r="15" ht="60" hidden="0" customHeight="1">
      <x:c r="A15" s="15" t="str">
        <x:v>CL-XMEN63-0014</x:v>
      </x:c>
      <x:c r="B15" s="15" t="str">
        <x:v>Dungeons &amp; Dragons</x:v>
      </x:c>
      <x:c r="C15" s="15" t="str">
        <x:v>#7</x:v>
      </x:c>
      <x:c r="D15" s="13" t="n">
        <x:v>2011</x:v>
      </x:c>
      <x:c r="E15" s="15" t="str">
        <x:v>IDW Publishing</x:v>
      </x:c>
      <x:c r="F15" s="15" t="str">
        <x:v>Jorge Lucas</x:v>
      </x:c>
      <x:c r="G15" s="15" t="str">
        <x:v>1:10 Jorge Lucas Classic X- Men Homage Variant / 1:25 Jorge Lucas Black &amp; White Classic X-Men Homage Variant</x:v>
      </x:c>
      <x:c r="H15" s="15" t="str">
        <x:v>Direct homage</x:v>
      </x:c>
      <x:c r="I15" s="15" t="str">
        <x:v>No named cover figures confirmed</x:v>
      </x:c>
      <x:c r="J15" s="15" t="str">
        <x:v>No exclusive designation confirmed</x:v>
      </x:c>
      <x:c r="K15" s="15" t="str">
        <x:v>No convention designation confirmed</x:v>
      </x:c>
      <x:c r="L15" s="15" t="str">
        <x:v>1:10 incentive ratio; total copies not verified</x:v>
      </x:c>
      <x:c r="M15" s="15" t="str">
        <x:v>B&amp;W</x:v>
      </x:c>
      <x:c r="N15" s="15" t="str">
        <x:v>US / English</x:v>
      </x:c>
      <x:c r="O15" s="11" t="n">
        <x:v>40688</x:v>
      </x:c>
      <x:c r="P15" s="15" t="str">
        <x:v>Reinterprets the attacking team and foreground opponent composition of The X-Men #1 (1963). Exact edition artwork inspected.</x:v>
      </x:c>
      <x:c r="Q15" s="15" t="str">
        <x:v>The 1:10 color and 1:25 black-and-white editions use the same Jorge Lucas artwork. Ratios are ordering incentives, not total print runs. Individual fantasy character identities remain unresolved. Native image falls below the preferred 900 × 1400 pixels; no upscaling. Some depicted identities remain unresolved.</x:v>
      </x:c>
      <x:c r="R15" s="15" t="str">
        <x:v>Partial</x:v>
      </x:c>
      <x:c r="S15" s="16" t="str">
        <x:v>https://leagueofcomicgeeks.com/comic/2141904/dungeons-dragons-7?variant=1776330</x:v>
      </x:c>
      <x:c r="T15" s="16" t="str">
        <x:v>https://leagueofcomicgeeks.com/profile/galko/lists/9630</x:v>
      </x:c>
      <x:c r="U15" s="16" t="str">
        <x:v>https://s3.amazonaws.com/comicgeeks/comics/covers/large-1776330.jpg</x:v>
      </x:c>
      <x:c r="V15" s="15" t="str">
        <x:v>Not researched</x:v>
      </x:c>
      <x:c r="W15" s="15" t="str">
        <x:v>Published</x:v>
      </x:c>
      <x:c r="X15" s="15" t="str">
        <x:v>Reviewed 2026-10-19</x:v>
      </x:c>
    </x:row>
    <x:row r="16" ht="72" hidden="0" customHeight="1">
      <x:c r="A16" s="15" t="str">
        <x:v>CL-XMEN63-0015</x:v>
      </x:c>
      <x:c r="B16" s="15" t="str">
        <x:v>The Avengers</x:v>
      </x:c>
      <x:c r="C16" s="15" t="str">
        <x:v>#18</x:v>
      </x:c>
      <x:c r="D16" s="13" t="n">
        <x:v>2011</x:v>
      </x:c>
      <x:c r="E16" s="15" t="str">
        <x:v>Marvel Comics</x:v>
      </x:c>
      <x:c r="F16" s="15" t="str">
        <x:v>Ryan Meinerding</x:v>
      </x:c>
      <x:c r="G16" s="15" t="str">
        <x:v>1:50 Ryan Meinerding Marvel Comics 50th Anniversary Variant</x:v>
      </x:c>
      <x:c r="H16" s="15" t="str">
        <x:v>Direct homage</x:v>
      </x:c>
      <x:c r="I16" s="15" t="str">
        <x:v>Hulk (Bruce Banner); Thor (Odinson); Captain America (Steve Rogers); Iron Man (Tony Stark); Black Widow (Natasha Romanoff); Hawkeye (Clint Barton)</x:v>
      </x:c>
      <x:c r="J16" s="15" t="str">
        <x:v>No exclusive designation confirmed</x:v>
      </x:c>
      <x:c r="K16" s="15" t="str">
        <x:v>No convention designation confirmed</x:v>
      </x:c>
      <x:c r="L16" s="15" t="str">
        <x:v>1:50 incentive ratio; total copies not verified</x:v>
      </x:c>
      <x:c r="M16" s="15" t="str">
        <x:v>Variant cover</x:v>
      </x:c>
      <x:c r="N16" s="15" t="str">
        <x:v>US / English</x:v>
      </x:c>
      <x:c r="O16" s="11" t="n">
        <x:v>40835</x:v>
      </x:c>
      <x:c r="P16" s="15" t="str">
        <x:v>Reinterprets the attacking team and foreground opponent composition of The X-Men #1 (1963). Exact edition artwork inspected.</x:v>
      </x:c>
      <x:c r="Q16" s="15" t="str">
        <x:v>Movie-version Avengers reinterpret the original battle arrangement. Native image is small; finer background details remain uncertain. Native image falls below the preferred 900 × 1400 pixels; no upscaling. Some depicted identities remain unresolved.</x:v>
      </x:c>
      <x:c r="R16" s="15" t="str">
        <x:v>Partial</x:v>
      </x:c>
      <x:c r="S16" s="16" t="str">
        <x:v>https://leagueofcomicgeeks.com/comic/4670187/the-avengers-18?variant=1809827</x:v>
      </x:c>
      <x:c r="T16" s="16" t="str">
        <x:v>https://leagueofcomicgeeks.com/profile/galko/lists/9630</x:v>
      </x:c>
      <x:c r="U16" s="16" t="str">
        <x:v>https://s3.amazonaws.com/comicgeeks/comics/covers/large-1809827.jpg</x:v>
      </x:c>
      <x:c r="V16" s="15" t="str">
        <x:v>Not researched</x:v>
      </x:c>
      <x:c r="W16" s="15" t="str">
        <x:v>Published</x:v>
      </x:c>
      <x:c r="X16" s="15" t="str">
        <x:v>Reviewed 2026-10-19</x:v>
      </x:c>
    </x:row>
    <x:row r="17" ht="72" hidden="0" customHeight="1">
      <x:c r="A17" s="15" t="str">
        <x:v>CL-XMEN63-0016</x:v>
      </x:c>
      <x:c r="B17" s="15" t="str">
        <x:v>Dutch Bros. Freedom Fighters</x:v>
      </x:c>
      <x:c r="C17" s="15" t="str">
        <x:v>#3</x:v>
      </x:c>
      <x:c r="D17" s="13" t="n">
        <x:v>2012</x:v>
      </x:c>
      <x:c r="E17" s="15" t="str">
        <x:v>Independent / other</x:v>
      </x:c>
      <x:c r="F17" s="15" t="str">
        <x:v>Jeff Egli</x:v>
      </x:c>
      <x:c r="G17" s="15" t="str">
        <x:v>Standard cover</x:v>
      </x:c>
      <x:c r="H17" s="15" t="str">
        <x:v>Direct homage</x:v>
      </x:c>
      <x:c r="I17" s="15" t="str">
        <x:v>Mad Cow; Princess Penny; Pez</x:v>
      </x:c>
      <x:c r="J17" s="15" t="str">
        <x:v>No exclusive designation confirmed</x:v>
      </x:c>
      <x:c r="K17" s="15" t="str">
        <x:v>No convention designation confirmed</x:v>
      </x:c>
      <x:c r="L17" s="15" t="str">
        <x:v>Not publicly verified</x:v>
      </x:c>
      <x:c r="M17" s="15" t="str">
        <x:v>Standard cover</x:v>
      </x:c>
      <x:c r="N17" s="15" t="str">
        <x:v>US / English</x:v>
      </x:c>
      <x:c r="O17" s="11" t="str">
        <x:v>2012 (exact day not verified)</x:v>
      </x:c>
      <x:c r="P17" s="15" t="str">
        <x:v>Reinterprets the attacking team and foreground opponent composition of The X-Men #1 (1963). Exact edition artwork inspected.</x:v>
      </x:c>
      <x:c r="Q17" s="15" t="str">
        <x:v>Promotional comic from Dutch Bros. Coffee, illustrated by Jeff Egli. The January 1 date appears to be a year-only catalog placeholder; exact distribution date is unverified. Mad Cow is named on the cover; the other character names are only partially resolved. Native image falls below the preferred 900 × 1400 pixels; no upscaling. Some depicted identities remain unresolved.</x:v>
      </x:c>
      <x:c r="R17" s="15" t="str">
        <x:v>Partial</x:v>
      </x:c>
      <x:c r="S17" s="16" t="str">
        <x:v>https://leagueofcomicgeeks.com/comic/1672930/dutch-bros-freedom-fighters-3</x:v>
      </x:c>
      <x:c r="T17" s="16" t="str">
        <x:v>https://www.mycomicshop.com/search?TID=45259838</x:v>
      </x:c>
      <x:c r="U17" s="16" t="str">
        <x:v>https://s3.amazonaws.com/comicgeeks/comics/covers/large-1672930.jpg</x:v>
      </x:c>
      <x:c r="V17" s="15" t="str">
        <x:v>Not researched</x:v>
      </x:c>
      <x:c r="W17" s="15" t="str">
        <x:v>Published</x:v>
      </x:c>
      <x:c r="X17" s="15" t="str">
        <x:v>Reviewed 2026-10-19</x:v>
      </x:c>
    </x:row>
    <x:row r="18" ht="60" hidden="0" customHeight="1">
      <x:c r="A18" s="15" t="str">
        <x:v>CL-XMEN63-0017</x:v>
      </x:c>
      <x:c r="B18" s="15" t="str">
        <x:v>Avengers</x:v>
      </x:c>
      <x:c r="C18" s="15" t="str">
        <x:v>#24.NOW</x:v>
      </x:c>
      <x:c r="D18" s="13" t="n">
        <x:v>2013</x:v>
      </x:c>
      <x:c r="E18" s="15" t="str">
        <x:v>Marvel Comics</x:v>
      </x:c>
      <x:c r="F18" s="15" t="str">
        <x:v>Mike Deodato Jr.</x:v>
      </x:c>
      <x:c r="G18" s="15" t="str">
        <x:v>Mike Deodato Jr. X-Men #1 Homage Variant</x:v>
      </x:c>
      <x:c r="H18" s="15" t="str">
        <x:v>Direct homage</x:v>
      </x:c>
      <x:c r="I18" s="15" t="str">
        <x:v>Loki; Thor (Odinson); Hulk (Bruce Banner); Iron Man (Tony Stark); Ant-Man (Hank Pym); Wasp (Janet van Dyne); Captain America (Steve Rogers)</x:v>
      </x:c>
      <x:c r="J18" s="15" t="str">
        <x:v>No exclusive designation confirmed</x:v>
      </x:c>
      <x:c r="K18" s="15" t="str">
        <x:v>No convention designation confirmed</x:v>
      </x:c>
      <x:c r="L18" s="15" t="str">
        <x:v>Not publicly verified</x:v>
      </x:c>
      <x:c r="M18" s="15" t="str">
        <x:v>Variant cover</x:v>
      </x:c>
      <x:c r="N18" s="15" t="str">
        <x:v>US / English</x:v>
      </x:c>
      <x:c r="O18" s="11" t="n">
        <x:v>41633</x:v>
      </x:c>
      <x:c r="P18" s="15" t="str">
        <x:v>Reinterprets the attacking team and foreground opponent composition of The X-Men #1 (1963). Exact edition artwork inspected.</x:v>
      </x:c>
      <x:c r="Q18" s="15" t="str">
        <x:v>Recreates the first Avengers lineup, with Loki in Magneto’s place. Captain America appears as a small portrait in the corner box in addition to the five founding Avengers. Native image falls below the preferred 900 × 1400 pixels; no upscaling.</x:v>
      </x:c>
      <x:c r="R18" s="15" t="str">
        <x:v>Verified</x:v>
      </x:c>
      <x:c r="S18" s="16" t="str">
        <x:v>https://leagueofcomicgeeks.com/comic/5134110/avengers-24now?variant=7499616</x:v>
      </x:c>
      <x:c r="T18" s="16" t="str">
        <x:v>https://leagueofcomicgeeks.com/profile/galko/lists/9630</x:v>
      </x:c>
      <x:c r="U18" s="16" t="str">
        <x:v>https://s3.amazonaws.com/comicgeeks/comics/covers/large-7499616.jpg</x:v>
      </x:c>
      <x:c r="V18" s="15" t="str">
        <x:v>Not researched</x:v>
      </x:c>
      <x:c r="W18" s="15" t="str">
        <x:v>Published</x:v>
      </x:c>
      <x:c r="X18" s="15" t="str">
        <x:v>Reviewed 2026-10-19</x:v>
      </x:c>
    </x:row>
    <x:row r="19" ht="60" hidden="0" customHeight="1">
      <x:c r="A19" s="15" t="str">
        <x:v>CL-XMEN63-0018</x:v>
      </x:c>
      <x:c r="B19" s="15" t="str">
        <x:v>All-New X-Men</x:v>
      </x:c>
      <x:c r="C19" s="15" t="str">
        <x:v>#33</x:v>
      </x:c>
      <x:c r="D19" s="13" t="n">
        <x:v>2014</x:v>
      </x:c>
      <x:c r="E19" s="15" t="str">
        <x:v>Marvel Comics</x:v>
      </x:c>
      <x:c r="F19" s="15" t="str">
        <x:v>Hasbro (figure photography; individual photographer uncredited)</x:v>
      </x:c>
      <x:c r="G19" s="15" t="str">
        <x:v>1:15 Hasbro Variant Edition</x:v>
      </x:c>
      <x:c r="H19" s="15" t="str">
        <x:v>Direct homage</x:v>
      </x:c>
      <x:c r="I19" s="15" t="str">
        <x:v>Angel (Warren Worthington III); Beast (Hank McCoy); Cyclops (Scott Summers); Iceman (Bobby Drake); Marvel Girl (Jean Grey); Magneto</x:v>
      </x:c>
      <x:c r="J19" s="15" t="str">
        <x:v>No exclusive designation confirmed</x:v>
      </x:c>
      <x:c r="K19" s="15" t="str">
        <x:v>No convention designation confirmed</x:v>
      </x:c>
      <x:c r="L19" s="15" t="str">
        <x:v>1:15 incentive ratio; total copies not verified</x:v>
      </x:c>
      <x:c r="M19" s="15" t="str">
        <x:v>Variant cover</x:v>
      </x:c>
      <x:c r="N19" s="15" t="str">
        <x:v>US / English</x:v>
      </x:c>
      <x:c r="O19" s="11" t="n">
        <x:v>41941</x:v>
      </x:c>
      <x:c r="P19" s="15" t="str">
        <x:v>Reinterprets the attacking team and foreground opponent composition of The X-Men #1 (1963). Exact edition artwork inspected.</x:v>
      </x:c>
      <x:c r="Q19" s="15" t="str">
        <x:v>Mixed-media Hasbro action-figure photography over the classic background, not a new hand-drawn cover. Individual photographer is uncredited. Native image falls below the preferred 900 × 1400 pixels; no upscaling.</x:v>
      </x:c>
      <x:c r="R19" s="15" t="str">
        <x:v>Verified</x:v>
      </x:c>
      <x:c r="S19" s="16" t="str">
        <x:v>https://leagueofcomicgeeks.com/comic/3785441/all-new-x-men-33?variant=2699568</x:v>
      </x:c>
      <x:c r="T19" s="16" t="str">
        <x:v>https://www.comics.org/issue/1268190/</x:v>
      </x:c>
      <x:c r="U19" s="16" t="str">
        <x:v>https://s3.amazonaws.com/comicgeeks/comics/covers/large-2699568.jpg</x:v>
      </x:c>
      <x:c r="V19" s="15" t="str">
        <x:v>Not researched</x:v>
      </x:c>
      <x:c r="W19" s="15" t="str">
        <x:v>Published</x:v>
      </x:c>
      <x:c r="X19" s="15" t="str">
        <x:v>Reviewed 2026-10-19</x:v>
      </x:c>
    </x:row>
    <x:row r="20" ht="60" hidden="0" customHeight="1">
      <x:c r="A20" s="15" t="str">
        <x:v>CL-XMEN63-0019</x:v>
      </x:c>
      <x:c r="B20" s="15" t="str">
        <x:v>Slapstick!</x:v>
      </x:c>
      <x:c r="C20" s="15" t="str">
        <x:v>#1</x:v>
      </x:c>
      <x:c r="D20" s="13" t="n">
        <x:v>2016</x:v>
      </x:c>
      <x:c r="E20" s="15" t="str">
        <x:v>Marvel Comics</x:v>
      </x:c>
      <x:c r="F20" s="15" t="str">
        <x:v>Pasqual Ferry</x:v>
      </x:c>
      <x:c r="G20" s="15" t="str">
        <x:v>Pasqual Ferry ICX Variant</x:v>
      </x:c>
      <x:c r="H20" s="15" t="str">
        <x:v>Direct homage</x:v>
      </x:c>
      <x:c r="I20" s="15" t="str">
        <x:v>No named cover figures confirmed</x:v>
      </x:c>
      <x:c r="J20" s="15" t="str">
        <x:v>No exclusive designation confirmed</x:v>
      </x:c>
      <x:c r="K20" s="15" t="str">
        <x:v>No convention designation confirmed</x:v>
      </x:c>
      <x:c r="L20" s="15" t="str">
        <x:v>Not publicly verified</x:v>
      </x:c>
      <x:c r="M20" s="15" t="str">
        <x:v>Variant cover</x:v>
      </x:c>
      <x:c r="N20" s="15" t="str">
        <x:v>US / English</x:v>
      </x:c>
      <x:c r="O20" s="11" t="n">
        <x:v>42711</x:v>
      </x:c>
      <x:c r="P20" s="15" t="str">
        <x:v>Reinterprets the attacking team and foreground opponent composition of The X-Men #1 (1963). Exact edition artwork inspected.</x:v>
      </x:c>
      <x:c r="Q20" s="15" t="str">
        <x:v>Pasqual Ferry’s unfamiliar parody cast remains unresolved; no character names were inferred from the series title. A small reproduction of the original X-Men cover appears at left. Native image falls below the preferred 900 × 1400 pixels; no upscaling. Some depicted identities remain unresolved.</x:v>
      </x:c>
      <x:c r="R20" s="15" t="str">
        <x:v>Partial</x:v>
      </x:c>
      <x:c r="S20" s="16" t="str">
        <x:v>https://leagueofcomicgeeks.com/comic/6922461/slapstick-1?variant=8904321</x:v>
      </x:c>
      <x:c r="T20" s="16" t="str">
        <x:v>https://leagueofcomicgeeks.com/profile/galko/lists/9630</x:v>
      </x:c>
      <x:c r="U20" s="16" t="str">
        <x:v>https://s3.amazonaws.com/comicgeeks/comics/covers/large-8904321.jpg</x:v>
      </x:c>
      <x:c r="V20" s="15" t="str">
        <x:v>Not researched</x:v>
      </x:c>
      <x:c r="W20" s="15" t="str">
        <x:v>Published</x:v>
      </x:c>
      <x:c r="X20" s="15" t="str">
        <x:v>Reviewed 2026-10-19</x:v>
      </x:c>
    </x:row>
    <x:row r="21" ht="60" hidden="0" customHeight="1">
      <x:c r="A21" s="15" t="str">
        <x:v>CL-XMEN63-0020</x:v>
      </x:c>
      <x:c r="B21" s="15" t="str">
        <x:v>X-Men: Prime</x:v>
      </x:c>
      <x:c r="C21" s="15" t="str">
        <x:v>#1</x:v>
      </x:c>
      <x:c r="D21" s="13" t="n">
        <x:v>2017</x:v>
      </x:c>
      <x:c r="E21" s="15" t="str">
        <x:v>Marvel Comics</x:v>
      </x:c>
      <x:c r="F21" s="15" t="str">
        <x:v>Todd Nauck</x:v>
      </x:c>
      <x:c r="G21" s="15" t="str">
        <x:v>Stan Lee Box Black and White Variant</x:v>
      </x:c>
      <x:c r="H21" s="15" t="str">
        <x:v>Direct homage</x:v>
      </x:c>
      <x:c r="I21" s="15" t="str">
        <x:v>Angel (Warren Worthington III); Beast (Hank McCoy); Cyclops (Scott Summers); Iceman (Bobby Drake); Marvel Girl (Jean Grey); Magneto; Stan Lee</x:v>
      </x:c>
      <x:c r="J21" s="15" t="str">
        <x:v>No exclusive designation confirmed</x:v>
      </x:c>
      <x:c r="K21" s="15" t="str">
        <x:v>No convention designation confirmed</x:v>
      </x:c>
      <x:c r="L21" s="15" t="str">
        <x:v>Not publicly verified</x:v>
      </x:c>
      <x:c r="M21" s="15" t="str">
        <x:v>Variant cover</x:v>
      </x:c>
      <x:c r="N21" s="15" t="str">
        <x:v>US / English</x:v>
      </x:c>
      <x:c r="O21" s="11" t="n">
        <x:v>42823</x:v>
      </x:c>
      <x:c r="P21" s="15" t="str">
        <x:v>Reinterprets the attacking team and foreground opponent composition of The X-Men #1 (1963). Exact edition artwork inspected.</x:v>
      </x:c>
      <x:c r="Q21" s="15" t="str">
        <x:v>Black-and-white treatment of the same Todd Nauck artwork as the color Stan Lee Box exclusive. Stan Lee replaces Magneto in the foreground. Native image falls below the preferred 900 × 1400 pixels; no upscaling.</x:v>
      </x:c>
      <x:c r="R21" s="15" t="str">
        <x:v>Verified</x:v>
      </x:c>
      <x:c r="S21" s="16" t="str">
        <x:v>https://leagueofcomicgeeks.com/comic/6696704/x-men-prime-1?variant=4118152</x:v>
      </x:c>
      <x:c r="T21" s="16" t="str">
        <x:v>https://www.comics.org/issue/1731134/image/</x:v>
      </x:c>
      <x:c r="U21" s="16" t="str">
        <x:v>https://s3.amazonaws.com/comicgeeks/comics/covers/large-4118152.jpg</x:v>
      </x:c>
      <x:c r="V21" s="15" t="str">
        <x:v>Not researched</x:v>
      </x:c>
      <x:c r="W21" s="15" t="str">
        <x:v>Published</x:v>
      </x:c>
      <x:c r="X21" s="15" t="str">
        <x:v>Reviewed 2026-10-19</x:v>
      </x:c>
    </x:row>
    <x:row r="22" ht="60" hidden="0" customHeight="1">
      <x:c r="A22" s="15" t="str">
        <x:v>CL-XMEN63-0021</x:v>
      </x:c>
      <x:c r="B22" s="15" t="str">
        <x:v>X-Men: Prime</x:v>
      </x:c>
      <x:c r="C22" s="15" t="str">
        <x:v>#1</x:v>
      </x:c>
      <x:c r="D22" s="13" t="n">
        <x:v>2017</x:v>
      </x:c>
      <x:c r="E22" s="15" t="str">
        <x:v>Marvel Comics</x:v>
      </x:c>
      <x:c r="F22" s="15" t="str">
        <x:v>Todd Nauck</x:v>
      </x:c>
      <x:c r="G22" s="15" t="str">
        <x:v>Stan Lee Box Color Variant</x:v>
      </x:c>
      <x:c r="H22" s="15" t="str">
        <x:v>Direct homage</x:v>
      </x:c>
      <x:c r="I22" s="15" t="str">
        <x:v>Angel (Warren Worthington III); Beast (Hank McCoy); Cyclops (Scott Summers); Iceman (Bobby Drake); Marvel Girl (Jean Grey); Magneto; Stan Lee</x:v>
      </x:c>
      <x:c r="J22" s="15" t="str">
        <x:v>No exclusive designation confirmed</x:v>
      </x:c>
      <x:c r="K22" s="15" t="str">
        <x:v>No convention designation confirmed</x:v>
      </x:c>
      <x:c r="L22" s="15" t="str">
        <x:v>Not publicly verified</x:v>
      </x:c>
      <x:c r="M22" s="15" t="str">
        <x:v>Variant cover</x:v>
      </x:c>
      <x:c r="N22" s="15" t="str">
        <x:v>US / English</x:v>
      </x:c>
      <x:c r="O22" s="11" t="n">
        <x:v>42823</x:v>
      </x:c>
      <x:c r="P22" s="15" t="str">
        <x:v>Reinterprets the attacking team and foreground opponent composition of The X-Men #1 (1963). Exact edition artwork inspected.</x:v>
      </x:c>
      <x:c r="Q22" s="15" t="str">
        <x:v>Color treatment of the same Todd Nauck artwork as the black-and-white Stan Lee Box exclusive; grouped together for unique-art counts. Related edition or research reference; excluded from the distinct-artwork gallery. Native image falls below the preferred 900 × 1400 pixels; no upscaling.</x:v>
      </x:c>
      <x:c r="R22" s="15" t="str">
        <x:v>Verified</x:v>
      </x:c>
      <x:c r="S22" s="16" t="str">
        <x:v>https://leagueofcomicgeeks.com/comic/6696704/x-men-prime-1?variant=6070376</x:v>
      </x:c>
      <x:c r="T22" s="16" t="str">
        <x:v>https://my.comics.org/issue/1726989/</x:v>
      </x:c>
      <x:c r="U22" s="16" t="str">
        <x:v>https://s3.amazonaws.com/comicgeeks/comics/covers/large-6070376.jpg</x:v>
      </x:c>
      <x:c r="V22" s="15" t="str">
        <x:v>Not researched</x:v>
      </x:c>
      <x:c r="W22" s="15" t="str">
        <x:v>Published</x:v>
      </x:c>
      <x:c r="X22" s="15" t="str">
        <x:v>Reviewed 2026-10-19</x:v>
      </x:c>
    </x:row>
    <x:row r="23" ht="72" hidden="0" customHeight="1">
      <x:c r="A23" s="15" t="str">
        <x:v>CL-XMEN63-0022</x:v>
      </x:c>
      <x:c r="B23" s="15" t="str">
        <x:v>Uncanny X-Men</x:v>
      </x:c>
      <x:c r="C23" s="15" t="str">
        <x:v>#1</x:v>
      </x:c>
      <x:c r="D23" s="13" t="n">
        <x:v>2018</x:v>
      </x:c>
      <x:c r="E23" s="15" t="str">
        <x:v>Marvel Comics</x:v>
      </x:c>
      <x:c r="F23" s="15" t="str">
        <x:v>Joe Jusko</x:v>
      </x:c>
      <x:c r="G23" s="15" t="str">
        <x:v>ComicXposure Joe Jusko Variant</x:v>
      </x:c>
      <x:c r="H23" s="15" t="str">
        <x:v>Direct homage</x:v>
      </x:c>
      <x:c r="I23" s="15" t="str">
        <x:v>Angel (Warren Worthington III); Beast (Hank McCoy); Cyclops (Scott Summers); Iceman (Bobby Drake); Marvel Girl (Jean Grey); Magneto; Professor X (Charles Xavier)</x:v>
      </x:c>
      <x:c r="J23" s="15" t="str">
        <x:v>ComicXposure</x:v>
      </x:c>
      <x:c r="K23" s="15" t="str">
        <x:v>No convention designation confirmed</x:v>
      </x:c>
      <x:c r="L23" s="15" t="str">
        <x:v>Not publicly verified</x:v>
      </x:c>
      <x:c r="M23" s="15" t="str">
        <x:v>Variant cover</x:v>
      </x:c>
      <x:c r="N23" s="15" t="str">
        <x:v>US / English</x:v>
      </x:c>
      <x:c r="O23" s="11" t="n">
        <x:v>43418</x:v>
      </x:c>
      <x:c r="P23" s="15" t="str">
        <x:v>Reinterprets the attacking team and foreground opponent composition of The X-Men #1 (1963). Exact edition artwork inspected.</x:v>
      </x:c>
      <x:c r="Q23" s="15" t="str">
        <x:v>Joe Jusko’s painted reinterpretation includes Professor X in the corner box. Limited-edition quantities were not independently confirmed. Native image falls below the preferred 900 × 1400 pixels; no upscaling.</x:v>
      </x:c>
      <x:c r="R23" s="15" t="str">
        <x:v>Verified</x:v>
      </x:c>
      <x:c r="S23" s="16" t="str">
        <x:v>https://leagueofcomicgeeks.com/comic/3524364/uncanny-x-men-1?variant=1248769</x:v>
      </x:c>
      <x:c r="T23" s="16" t="str">
        <x:v>https://leagueofcomicgeeks.com/profile/galko/lists/9630</x:v>
      </x:c>
      <x:c r="U23" s="16" t="str">
        <x:v>https://s3.amazonaws.com/comicgeeks/comics/covers/large-1248769.jpg</x:v>
      </x:c>
      <x:c r="V23" s="15" t="str">
        <x:v>Not researched</x:v>
      </x:c>
      <x:c r="W23" s="15" t="str">
        <x:v>Published</x:v>
      </x:c>
      <x:c r="X23" s="15" t="str">
        <x:v>Reviewed 2026-10-19</x:v>
      </x:c>
    </x:row>
    <x:row r="24" ht="60" hidden="0" customHeight="1">
      <x:c r="A24" s="15" t="str">
        <x:v>CL-XMEN63-0023</x:v>
      </x:c>
      <x:c r="B24" s="15" t="str">
        <x:v>Age of X-Man: Nextgen</x:v>
      </x:c>
      <x:c r="C24" s="15" t="str">
        <x:v>#1</x:v>
      </x:c>
      <x:c r="D24" s="13" t="n">
        <x:v>2019</x:v>
      </x:c>
      <x:c r="E24" s="15" t="str">
        <x:v>Marvel Comics</x:v>
      </x:c>
      <x:c r="F24" s="15" t="str">
        <x:v>Carlos Pacheco; Rafael Fonteriz; Romulo Fajardo Jr.</x:v>
      </x:c>
      <x:c r="G24" s="15" t="str">
        <x:v>Carlos Pacheco Secret History Opened Connecting Variant</x:v>
      </x:c>
      <x:c r="H24" s="15" t="str">
        <x:v>Direct homage</x:v>
      </x:c>
      <x:c r="I24" s="15" t="str">
        <x:v>Angel (Warren Worthington III); X-Man (Nate Grey); Cyclops (Scott Summers); Marvel Girl (Jean Grey); Iceman (Bobby Drake); Magneto</x:v>
      </x:c>
      <x:c r="J24" s="15" t="str">
        <x:v>No exclusive designation confirmed</x:v>
      </x:c>
      <x:c r="K24" s="15" t="str">
        <x:v>No convention designation confirmed</x:v>
      </x:c>
      <x:c r="L24" s="15" t="str">
        <x:v>Not publicly verified</x:v>
      </x:c>
      <x:c r="M24" s="15" t="str">
        <x:v>Variant cover</x:v>
      </x:c>
      <x:c r="N24" s="15" t="str">
        <x:v>US / English</x:v>
      </x:c>
      <x:c r="O24" s="11" t="n">
        <x:v>43509</x:v>
      </x:c>
      <x:c r="P24" s="15" t="str">
        <x:v>Reinterprets the attacking team and foreground opponent composition of The X-Men #1 (1963). Exact edition artwork inspected.</x:v>
      </x:c>
      <x:c r="Q24" s="15" t="str">
        <x:v>Carlos Pacheco’s Secret History connecting variant substitutes X-Man for Beast in its rewritten origin. The visible signatures credit Rafael Fonteriz and colorist Romulo Fajardo Jr. alongside Pacheco. Native image falls below the preferred 900 × 1400 pixels; no upscaling.</x:v>
      </x:c>
      <x:c r="R24" s="15" t="str">
        <x:v>Verified</x:v>
      </x:c>
      <x:c r="S24" s="16" t="str">
        <x:v>https://leagueofcomicgeeks.com/comic/5203277/age-of-x-man-nextgen-1?variant=3195164</x:v>
      </x:c>
      <x:c r="T24" s="16" t="str">
        <x:v>https://leagueofcomicgeeks.com/profile/galko/lists/9630</x:v>
      </x:c>
      <x:c r="U24" s="16" t="str">
        <x:v>https://s3.amazonaws.com/comicgeeks/comics/covers/large-3195164.jpg</x:v>
      </x:c>
      <x:c r="V24" s="15" t="str">
        <x:v>Not researched</x:v>
      </x:c>
      <x:c r="W24" s="15" t="str">
        <x:v>Published</x:v>
      </x:c>
      <x:c r="X24" s="15" t="str">
        <x:v>Reviewed 2026-10-19</x:v>
      </x:c>
    </x:row>
    <x:row r="25" ht="60" hidden="0" customHeight="1">
      <x:c r="A25" s="15" t="str">
        <x:v>CL-XMEN63-0024</x:v>
      </x:c>
      <x:c r="B25" s="15" t="str">
        <x:v>Little Guardians</x:v>
      </x:c>
      <x:c r="C25" s="15" t="str">
        <x:v>#1</x:v>
      </x:c>
      <x:c r="D25" s="13" t="n">
        <x:v>2021</x:v>
      </x:c>
      <x:c r="E25" s="15" t="str">
        <x:v>Scout Comics</x:v>
      </x:c>
      <x:c r="F25" s="15" t="str">
        <x:v>Nathan Johnson</x:v>
      </x:c>
      <x:c r="G25" s="15" t="str">
        <x:v>Webstore Exclusive X-Men #1 Homage Variant</x:v>
      </x:c>
      <x:c r="H25" s="15" t="str">
        <x:v>Direct homage</x:v>
      </x:c>
      <x:c r="I25" s="15" t="str">
        <x:v>No named cover figures confirmed</x:v>
      </x:c>
      <x:c r="J25" s="15" t="str">
        <x:v>No exclusive designation confirmed</x:v>
      </x:c>
      <x:c r="K25" s="15" t="str">
        <x:v>No convention designation confirmed</x:v>
      </x:c>
      <x:c r="L25" s="15" t="str">
        <x:v>Not publicly verified</x:v>
      </x:c>
      <x:c r="M25" s="15" t="str">
        <x:v>Variant cover</x:v>
      </x:c>
      <x:c r="N25" s="15" t="str">
        <x:v>US / English</x:v>
      </x:c>
      <x:c r="O25" s="11" t="n">
        <x:v>44440</x:v>
      </x:c>
      <x:c r="P25" s="15" t="str">
        <x:v>Reinterprets the attacking team and foreground opponent composition of The X-Men #1 (1963). Exact edition artwork inspected.</x:v>
      </x:c>
      <x:c r="Q25" s="15" t="str">
        <x:v>Publisher credits Nathan Johnson for this webstore exclusive but incorrectly calls it a Giant-Size X-Men #1 homage in its product description. Exact cover inspection shows the X-Men #1 (1963) arrangement. Individual fantasy character names remain unresolved. Some depicted identities remain unresolved.</x:v>
      </x:c>
      <x:c r="R25" s="15" t="str">
        <x:v>Verified</x:v>
      </x:c>
      <x:c r="S25" s="16" t="str">
        <x:v>https://leagueofcomicgeeks.com/comic/1989914/little-guardians-1?variant=8277643</x:v>
      </x:c>
      <x:c r="T25" s="16" t="str">
        <x:v>https://www.scoutcomics.com/products/little-guardians-1-webstore-exclusive-cover</x:v>
      </x:c>
      <x:c r="U25" s="16" t="str">
        <x:v>https://www.scoutcomics.com/cdn/shop/products/LittleGuardiansWebstore.jpg?v=1631140735</x:v>
      </x:c>
      <x:c r="V25" s="15" t="str">
        <x:v>Not researched</x:v>
      </x:c>
      <x:c r="W25" s="15" t="str">
        <x:v>Published</x:v>
      </x:c>
      <x:c r="X25" s="15" t="str">
        <x:v>Reviewed 2026-10-19</x:v>
      </x:c>
    </x:row>
    <x:row r="26" ht="60" hidden="0" customHeight="1">
      <x:c r="A26" s="15" t="str">
        <x:v>CL-XMEN63-0025</x:v>
      </x:c>
      <x:c r="B26" s="15" t="str">
        <x:v>Do You Pooh?</x:v>
      </x:c>
      <x:c r="C26" s="15" t="str">
        <x:v>#1</x:v>
      </x:c>
      <x:c r="D26" s="13" t="n">
        <x:v>2022</x:v>
      </x:c>
      <x:c r="E26" s="15" t="str">
        <x:v>Counterpoint Comics</x:v>
      </x:c>
      <x:c r="F26" s="15" t="str">
        <x:v>Uncredited / not verified</x:v>
      </x:c>
      <x:c r="G26" s="15" t="str">
        <x:v>Pooh Believers Uncanny X- Men #1 Homage Variant</x:v>
      </x:c>
      <x:c r="H26" s="15" t="str">
        <x:v>Parody / homage</x:v>
      </x:c>
      <x:c r="I26" s="15" t="str">
        <x:v>Winnie-the-Pooh; Tigger; Eeyore; Piglet; Rabbit; Owl</x:v>
      </x:c>
      <x:c r="J26" s="15" t="str">
        <x:v>No exclusive designation confirmed</x:v>
      </x:c>
      <x:c r="K26" s="15" t="str">
        <x:v>No convention designation confirmed</x:v>
      </x:c>
      <x:c r="L26" s="15" t="str">
        <x:v>Not publicly verified</x:v>
      </x:c>
      <x:c r="M26" s="15" t="str">
        <x:v>Variant cover</x:v>
      </x:c>
      <x:c r="N26" s="15" t="str">
        <x:v>US / English</x:v>
      </x:c>
      <x:c r="O26" s="11" t="str">
        <x:v>2022 (exact day not verified)</x:v>
      </x:c>
      <x:c r="P26" s="15" t="str">
        <x:v>Reinterprets the attacking team and foreground opponent composition of The X-Men #1 (1963). Exact edition artwork inspected.</x:v>
      </x:c>
      <x:c r="Q26" s="15" t="str">
        <x:v>The cover reads Pooh Believers. Winnie-the-Pooh and friends wear superhero-inspired costumes; the Marvel identities being parodied are not assigned as depicted characters. Cover artist and precise edition date remain unverified. Native image falls below the preferred 900 × 1400 pixels; no upscaling. Some depicted identities remain unresolved.</x:v>
      </x:c>
      <x:c r="R26" s="15" t="str">
        <x:v>Partial</x:v>
      </x:c>
      <x:c r="S26" s="16" t="str">
        <x:v>https://leagueofcomicgeeks.com/comic/7460640/do-you-pooh-1?variant=9610511</x:v>
      </x:c>
      <x:c r="T26" s="16" t="str">
        <x:v>https://leagueofcomicgeeks.com/profile/galko/lists/9630</x:v>
      </x:c>
      <x:c r="U26" s="16" t="str">
        <x:v>https://s3.amazonaws.com/comicgeeks/comics/covers/large-9610511.jpg</x:v>
      </x:c>
      <x:c r="V26" s="15" t="str">
        <x:v>Not researched</x:v>
      </x:c>
      <x:c r="W26" s="15" t="str">
        <x:v>Published</x:v>
      </x:c>
      <x:c r="X26" s="15" t="str">
        <x:v>Reviewed 2026-10-19</x:v>
      </x:c>
    </x:row>
    <x:row r="27" ht="60" hidden="0" customHeight="1">
      <x:c r="A27" s="15" t="str">
        <x:v>CL-XMEN63-0026</x:v>
      </x:c>
      <x:c r="B27" s="15" t="str">
        <x:v>X-Men Omnibus Vol. 1 HC 2022 Edition</x:v>
      </x:c>
      <x:c r="C27" s="15" t="str">
        <x:v>Collected edition / not numbered</x:v>
      </x:c>
      <x:c r="D27" s="13" t="n">
        <x:v>2022</x:v>
      </x:c>
      <x:c r="E27" s="15" t="str">
        <x:v>Marvel Comics</x:v>
      </x:c>
      <x:c r="F27" s="15" t="str">
        <x:v>Alex Ross</x:v>
      </x:c>
      <x:c r="G27" s="15" t="str">
        <x:v>Standard cover</x:v>
      </x:c>
      <x:c r="H27" s="15" t="str">
        <x:v>Reused homage artwork</x:v>
      </x:c>
      <x:c r="I27" s="15" t="str">
        <x:v>Angel (Warren Worthington III); Beast (Hank McCoy); Cyclops (Scott Summers); Iceman (Bobby Drake); Marvel Girl (Jean Grey); Magneto</x:v>
      </x:c>
      <x:c r="J27" s="15" t="str">
        <x:v>No exclusive designation confirmed</x:v>
      </x:c>
      <x:c r="K27" s="15" t="str">
        <x:v>No convention designation confirmed</x:v>
      </x:c>
      <x:c r="L27" s="15" t="str">
        <x:v>Not publicly verified</x:v>
      </x:c>
      <x:c r="M27" s="15" t="str">
        <x:v>Standard cover</x:v>
      </x:c>
      <x:c r="N27" s="15" t="str">
        <x:v>US / English</x:v>
      </x:c>
      <x:c r="O27" s="11" t="n">
        <x:v>44573</x:v>
      </x:c>
      <x:c r="P27" s="15" t="str">
        <x:v>Reinterprets the attacking team and foreground opponent composition of The X-Men #1 (1963). Exact edition artwork inspected.</x:v>
      </x:c>
      <x:c r="Q27" s="15" t="str">
        <x:v>Reuses the Alex Ross painting from the 2009 omnibus. Retained as a later edition, grouped under the 2009 Ross record. Related edition or research reference; excluded from the distinct-artwork gallery. Native image falls below the preferred 900 × 1400 pixels; no upscaling.</x:v>
      </x:c>
      <x:c r="R27" s="15" t="str">
        <x:v>Verified</x:v>
      </x:c>
      <x:c r="S27" s="16" t="str">
        <x:v>https://leagueofcomicgeeks.com/comic/4646630/x-men-omnibus-vol-1-hc?variant=4585066</x:v>
      </x:c>
      <x:c r="T27" s="16" t="str">
        <x:v>https://leagueofcomicgeeks.com/profile/galko/lists/9630</x:v>
      </x:c>
      <x:c r="U27" s="16" t="str">
        <x:v>https://s3.amazonaws.com/comicgeeks/comics/covers/large-4585066.jpg</x:v>
      </x:c>
      <x:c r="V27" s="15" t="str">
        <x:v>Not researched</x:v>
      </x:c>
      <x:c r="W27" s="15" t="str">
        <x:v>Published</x:v>
      </x:c>
      <x:c r="X27" s="15" t="str">
        <x:v>Reviewed 2026-10-19</x:v>
      </x:c>
    </x:row>
    <x:row r="28" ht="60" hidden="0" customHeight="1">
      <x:c r="A28" s="15" t="str">
        <x:v>CL-XMEN63-0027</x:v>
      </x:c>
      <x:c r="B28" s="15" t="str">
        <x:v>X-Treme X-Men</x:v>
      </x:c>
      <x:c r="C28" s="15" t="str">
        <x:v>#2</x:v>
      </x:c>
      <x:c r="D28" s="13" t="n">
        <x:v>2022</x:v>
      </x:c>
      <x:c r="E28" s="15" t="str">
        <x:v>Marvel Comics</x:v>
      </x:c>
      <x:c r="F28" s="15" t="str">
        <x:v>Jim Rugg</x:v>
      </x:c>
      <x:c r="G28" s="15" t="str">
        <x:v>Jim Rugg Homage Variant</x:v>
      </x:c>
      <x:c r="H28" s="15" t="str">
        <x:v>Direct homage</x:v>
      </x:c>
      <x:c r="I28" s="15" t="str">
        <x:v>Storm (Ororo Munroe); Wolverine (Logan); Rogue (Anna Marie); Gambit (Remy LeBeau); Sage; Bishop (Lucas Bishop)</x:v>
      </x:c>
      <x:c r="J28" s="15" t="str">
        <x:v>No exclusive designation confirmed</x:v>
      </x:c>
      <x:c r="K28" s="15" t="str">
        <x:v>No convention designation confirmed</x:v>
      </x:c>
      <x:c r="L28" s="15" t="str">
        <x:v>Not publicly verified</x:v>
      </x:c>
      <x:c r="M28" s="15" t="str">
        <x:v>Variant cover</x:v>
      </x:c>
      <x:c r="N28" s="15" t="str">
        <x:v>US / English</x:v>
      </x:c>
      <x:c r="O28" s="11" t="n">
        <x:v>44923</x:v>
      </x:c>
      <x:c r="P28" s="15" t="str">
        <x:v>Reinterprets the attacking team and foreground opponent composition of The X-Men #1 (1963). Exact edition artwork inspected.</x:v>
      </x:c>
      <x:c r="Q28" s="15" t="str">
        <x:v>Jim Rugg’s retro-styled cover is newly drawn. Two tiny playing cards at the lower left are artwork details; no additional named character is identifiable there. Native image falls below the preferred 900 × 1400 pixels; no upscaling.</x:v>
      </x:c>
      <x:c r="R28" s="15" t="str">
        <x:v>Verified</x:v>
      </x:c>
      <x:c r="S28" s="16" t="str">
        <x:v>https://leagueofcomicgeeks.com/comic/4791135/x-treme-x-men-2?variant=2106080</x:v>
      </x:c>
      <x:c r="T28" s="16" t="str">
        <x:v>https://leagueofcomicgeeks.com/profile/galko/lists/9630</x:v>
      </x:c>
      <x:c r="U28" s="16" t="str">
        <x:v>https://s3.amazonaws.com/comicgeeks/comics/covers/large-2106080.jpg</x:v>
      </x:c>
      <x:c r="V28" s="15" t="str">
        <x:v>Not researched</x:v>
      </x:c>
      <x:c r="W28" s="15" t="str">
        <x:v>Published</x:v>
      </x:c>
      <x:c r="X28" s="15" t="str">
        <x:v>Reviewed 2026-10-19</x:v>
      </x:c>
    </x:row>
    <x:row r="29" ht="60" hidden="0" customHeight="1">
      <x:c r="A29" s="15" t="str">
        <x:v>CL-XMEN63-0028</x:v>
      </x:c>
      <x:c r="B29" s="15" t="str">
        <x:v>Immortal X-Men</x:v>
      </x:c>
      <x:c r="C29" s="15" t="str">
        <x:v>#17</x:v>
      </x:c>
      <x:c r="D29" s="13" t="n">
        <x:v>2023</x:v>
      </x:c>
      <x:c r="E29" s="15" t="str">
        <x:v>Marvel Comics</x:v>
      </x:c>
      <x:c r="F29" s="15" t="str">
        <x:v>Pepe Larraz; Marte Gracia</x:v>
      </x:c>
      <x:c r="G29" s="15" t="str">
        <x:v>Larraz X-Men 60th Anniversary Variant</x:v>
      </x:c>
      <x:c r="H29" s="15" t="str">
        <x:v>Direct homage</x:v>
      </x:c>
      <x:c r="I29" s="15" t="str">
        <x:v>Magneto; Storm (Ororo Munroe); Nightcrawler (Kurt Wagner); Colossus (Piotr Rasputin); Wolverine (Logan); Cyclops (Scott Summers)</x:v>
      </x:c>
      <x:c r="J29" s="15" t="str">
        <x:v>No exclusive designation confirmed</x:v>
      </x:c>
      <x:c r="K29" s="15" t="str">
        <x:v>No convention designation confirmed</x:v>
      </x:c>
      <x:c r="L29" s="15" t="str">
        <x:v>Not publicly verified</x:v>
      </x:c>
      <x:c r="M29" s="15" t="str">
        <x:v>Variant cover</x:v>
      </x:c>
      <x:c r="N29" s="15" t="str">
        <x:v>US / English</x:v>
      </x:c>
      <x:c r="O29" s="11" t="n">
        <x:v>45252</x:v>
      </x:c>
      <x:c r="P29" s="15" t="str">
        <x:v>Reinterprets the attacking team and foreground opponent composition of The X-Men #1 (1963). Exact edition artwork inspected.</x:v>
      </x:c>
      <x:c r="Q29" s="15" t="str">
        <x:v>Pepe Larraz and Marte Gracia reinterpret the 1963 composition using the second-generation X-Men. Native image falls below the preferred 900 × 1400 pixels; no upscaling.</x:v>
      </x:c>
      <x:c r="R29" s="15" t="str">
        <x:v>Verified</x:v>
      </x:c>
      <x:c r="S29" s="16" t="str">
        <x:v>https://leagueofcomicgeeks.com/comic/6109216/immortal-x-men-17?variant=6143026</x:v>
      </x:c>
      <x:c r="T29" s="16" t="str">
        <x:v>https://www.mightyavengers.net/comics/issue/immortal-x-men-17</x:v>
      </x:c>
      <x:c r="U29" s="16" t="str">
        <x:v>https://s3.amazonaws.com/comicgeeks/comics/covers/large-6143026.jpg</x:v>
      </x:c>
      <x:c r="V29" s="15" t="str">
        <x:v>Not researched</x:v>
      </x:c>
      <x:c r="W29" s="15" t="str">
        <x:v>Published</x:v>
      </x:c>
      <x:c r="X29" s="15" t="str">
        <x:v>Reviewed 2026-10-19</x:v>
      </x:c>
    </x:row>
    <x:row r="30" ht="48" hidden="0" customHeight="1">
      <x:c r="A30" s="15" t="str">
        <x:v>CL-XMEN63-0029</x:v>
      </x:c>
      <x:c r="B30" s="15" t="str">
        <x:v>Immortal X-Men</x:v>
      </x:c>
      <x:c r="C30" s="15" t="str">
        <x:v>#18</x:v>
      </x:c>
      <x:c r="D30" s="13" t="n">
        <x:v>2023</x:v>
      </x:c>
      <x:c r="E30" s="15" t="str">
        <x:v>Marvel Comics</x:v>
      </x:c>
      <x:c r="F30" s="15" t="str">
        <x:v>Steve McNiven</x:v>
      </x:c>
      <x:c r="G30" s="15" t="str">
        <x:v>Steve McNiven X-Men 60th Anniversary Variant</x:v>
      </x:c>
      <x:c r="H30" s="15" t="str">
        <x:v>Direct homage</x:v>
      </x:c>
      <x:c r="I30" s="15" t="str">
        <x:v>Magneto; Rogue (Anna Marie); Beast (Hank McCoy); Storm (Ororo Munroe); Cyclops (Scott Summers); Wolverine (Logan)</x:v>
      </x:c>
      <x:c r="J30" s="15" t="str">
        <x:v>No exclusive designation confirmed</x:v>
      </x:c>
      <x:c r="K30" s="15" t="str">
        <x:v>No convention designation confirmed</x:v>
      </x:c>
      <x:c r="L30" s="15" t="str">
        <x:v>Not publicly verified</x:v>
      </x:c>
      <x:c r="M30" s="15" t="str">
        <x:v>Variant cover</x:v>
      </x:c>
      <x:c r="N30" s="15" t="str">
        <x:v>US / English</x:v>
      </x:c>
      <x:c r="O30" s="11" t="n">
        <x:v>45287</x:v>
      </x:c>
      <x:c r="P30" s="15" t="str">
        <x:v>Reinterprets the attacking team and foreground opponent composition of The X-Men #1 (1963). Exact edition artwork inspected.</x:v>
      </x:c>
      <x:c r="Q30" s="15" t="str">
        <x:v>Steve McNiven reinterprets the 1963 composition with Rogue, blue Beast, Storm, Cyclops and Wolverine opposing Magneto. This is the anniversary variant, not the unrelated main-cover homage to X-Men #243. Native image falls below the preferred 900 × 1400 pixels; no upscaling.</x:v>
      </x:c>
      <x:c r="R30" s="15" t="str">
        <x:v>Verified</x:v>
      </x:c>
      <x:c r="S30" s="16" t="str">
        <x:v>https://leagueofcomicgeeks.com/comic/2164060/immortal-x-men-18?variant=1905723</x:v>
      </x:c>
      <x:c r="T30" s="16" t="str">
        <x:v>https://prhcomics.com/wp-content/uploads/2023/09/PREVIEWS2021025_FINAL_DEC_2023ad.pdf</x:v>
      </x:c>
      <x:c r="U30" s="16" t="str">
        <x:v>https://s3.amazonaws.com/comicgeeks/comics/covers/large-1905723.jpg</x:v>
      </x:c>
      <x:c r="V30" s="15" t="str">
        <x:v>Not researched</x:v>
      </x:c>
      <x:c r="W30" s="15" t="str">
        <x:v>Published</x:v>
      </x:c>
      <x:c r="X30" s="15" t="str">
        <x:v>Reviewed 2026-10-19</x:v>
      </x:c>
    </x:row>
    <x:row r="31" ht="72" hidden="0" customHeight="1">
      <x:c r="A31" s="15" t="str">
        <x:v>CL-XMEN63-0030</x:v>
      </x:c>
      <x:c r="B31" s="15" t="str">
        <x:v>Ms. Marvel: The New Mutant</x:v>
      </x:c>
      <x:c r="C31" s="15" t="str">
        <x:v>#2</x:v>
      </x:c>
      <x:c r="D31" s="13" t="n">
        <x:v>2023</x:v>
      </x:c>
      <x:c r="E31" s="15" t="str">
        <x:v>Marvel Comics</x:v>
      </x:c>
      <x:c r="F31" s="15" t="str">
        <x:v>Federico Vicentini</x:v>
      </x:c>
      <x:c r="G31" s="15" t="str">
        <x:v>Federico Vicentini Team Homage Variant</x:v>
      </x:c>
      <x:c r="H31" s="15" t="str">
        <x:v>Direct homage</x:v>
      </x:c>
      <x:c r="I31" s="15" t="str">
        <x:v>Ms. Marvel (Kamala Khan); Cyclops (Scott Summers); Angel (Warren Worthington III); Beast (Hank McCoy); Iceman (Bobby Drake); Marvel Girl (Jean Grey); Magneto</x:v>
      </x:c>
      <x:c r="J31" s="15" t="str">
        <x:v>No exclusive designation confirmed</x:v>
      </x:c>
      <x:c r="K31" s="15" t="str">
        <x:v>No convention designation confirmed</x:v>
      </x:c>
      <x:c r="L31" s="15" t="str">
        <x:v>Not publicly verified</x:v>
      </x:c>
      <x:c r="M31" s="15" t="str">
        <x:v>Variant cover</x:v>
      </x:c>
      <x:c r="N31" s="15" t="str">
        <x:v>US / English</x:v>
      </x:c>
      <x:c r="O31" s="11" t="n">
        <x:v>45196</x:v>
      </x:c>
      <x:c r="P31" s="15" t="str">
        <x:v>Reinterprets the attacking team and foreground opponent composition of The X-Men #1 (1963). Exact edition artwork inspected.</x:v>
      </x:c>
      <x:c r="Q31" s="15" t="str">
        <x:v>Kamala Khan appears among the original X-Men in Federico Vicentini’s reinterpretation; she is not substituted for the entire original cast. Native image falls below the preferred 900 × 1400 pixels; no upscaling.</x:v>
      </x:c>
      <x:c r="R31" s="15" t="str">
        <x:v>Verified</x:v>
      </x:c>
      <x:c r="S31" s="16" t="str">
        <x:v>https://leagueofcomicgeeks.com/comic/7006501/ms-marvel-the-new-mutant-2?variant=9193075</x:v>
      </x:c>
      <x:c r="T31" s="16" t="str">
        <x:v>https://leagueofcomicgeeks.com/profile/galko/lists/9630</x:v>
      </x:c>
      <x:c r="U31" s="16" t="str">
        <x:v>https://s3.amazonaws.com/comicgeeks/comics/covers/large-9193075.jpg</x:v>
      </x:c>
      <x:c r="V31" s="15" t="str">
        <x:v>Not researched</x:v>
      </x:c>
      <x:c r="W31" s="15" t="str">
        <x:v>Published</x:v>
      </x:c>
      <x:c r="X31" s="15" t="str">
        <x:v>Reviewed 2026-10-19</x:v>
      </x:c>
    </x:row>
    <x:row r="32" ht="48" hidden="0" customHeight="1">
      <x:c r="A32" s="15" t="str">
        <x:v>CL-XMEN63-0031</x:v>
      </x:c>
      <x:c r="B32" s="15" t="str">
        <x:v>The Mighty Barbarians</x:v>
      </x:c>
      <x:c r="C32" s="15" t="str">
        <x:v>#2</x:v>
      </x:c>
      <x:c r="D32" s="13" t="n">
        <x:v>2023</x:v>
      </x:c>
      <x:c r="E32" s="15" t="str">
        <x:v>Ablaze</x:v>
      </x:c>
      <x:c r="F32" s="15" t="str">
        <x:v>Fritz Casas</x:v>
      </x:c>
      <x:c r="G32" s="15" t="str">
        <x:v>Cover D Fritz Casas Homage Variant</x:v>
      </x:c>
      <x:c r="H32" s="15" t="str">
        <x:v>Direct homage</x:v>
      </x:c>
      <x:c r="I32" s="15" t="str">
        <x:v>Kull</x:v>
      </x:c>
      <x:c r="J32" s="15" t="str">
        <x:v>No exclusive designation confirmed</x:v>
      </x:c>
      <x:c r="K32" s="15" t="str">
        <x:v>No convention designation confirmed</x:v>
      </x:c>
      <x:c r="L32" s="15" t="str">
        <x:v>Not publicly verified</x:v>
      </x:c>
      <x:c r="M32" s="15" t="str">
        <x:v>Variant cover</x:v>
      </x:c>
      <x:c r="N32" s="15" t="str">
        <x:v>US / English</x:v>
      </x:c>
      <x:c r="O32" s="11" t="n">
        <x:v>45063</x:v>
      </x:c>
      <x:c r="P32" s="15" t="str">
        <x:v>Reinterprets the attacking team and foreground opponent composition of The X-Men #1 (1963). Exact edition artwork inspected.</x:v>
      </x:c>
      <x:c r="Q32" s="15" t="str">
        <x:v>Fritz Casas homage variant. Kull is recognizable, but the other fantasy characters’ exact identities remain unresolved; the title alone was not used to supply the cast. Native image falls below the preferred 900 × 1400 pixels; no upscaling. Some depicted identities remain unresolved.</x:v>
      </x:c>
      <x:c r="R32" s="15" t="str">
        <x:v>Partial</x:v>
      </x:c>
      <x:c r="S32" s="16" t="str">
        <x:v>https://leagueofcomicgeeks.com/comic/1956909/the-mighty-barbarians-2?variant=4749383</x:v>
      </x:c>
      <x:c r="T32" s="16" t="str">
        <x:v>https://leagueofcomicgeeks.com/profile/galko/lists/9630</x:v>
      </x:c>
      <x:c r="U32" s="16" t="str">
        <x:v>https://s3.amazonaws.com/comicgeeks/comics/covers/large-4749383.jpg</x:v>
      </x:c>
      <x:c r="V32" s="15" t="str">
        <x:v>Not researched</x:v>
      </x:c>
      <x:c r="W32" s="15" t="str">
        <x:v>Published</x:v>
      </x:c>
      <x:c r="X32" s="15" t="str">
        <x:v>Reviewed 2026-10-19</x:v>
      </x:c>
    </x:row>
    <x:row r="33" ht="60" hidden="0" customHeight="1">
      <x:c r="A33" s="15" t="str">
        <x:v>CL-XMEN63-0032</x:v>
      </x:c>
      <x:c r="B33" s="15" t="str">
        <x:v>The Original X-Men</x:v>
      </x:c>
      <x:c r="C33" s="15" t="str">
        <x:v>#1</x:v>
      </x:c>
      <x:c r="D33" s="13" t="n">
        <x:v>2023</x:v>
      </x:c>
      <x:c r="E33" s="15" t="str">
        <x:v>Marvel Comics</x:v>
      </x:c>
      <x:c r="F33" s="15" t="str">
        <x:v>John Romita Jr.</x:v>
      </x:c>
      <x:c r="G33" s="15" t="str">
        <x:v>John Romita Jr. Homage Variant</x:v>
      </x:c>
      <x:c r="H33" s="15" t="str">
        <x:v>Direct homage</x:v>
      </x:c>
      <x:c r="I33" s="15" t="str">
        <x:v>Angel (Warren Worthington III); Beast (Hank McCoy); Cyclops (Scott Summers); Iceman (Bobby Drake); Marvel Girl (Jean Grey); Magneto</x:v>
      </x:c>
      <x:c r="J33" s="15" t="str">
        <x:v>No exclusive designation confirmed</x:v>
      </x:c>
      <x:c r="K33" s="15" t="str">
        <x:v>No convention designation confirmed</x:v>
      </x:c>
      <x:c r="L33" s="15" t="str">
        <x:v>Not publicly verified</x:v>
      </x:c>
      <x:c r="M33" s="15" t="str">
        <x:v>Variant cover</x:v>
      </x:c>
      <x:c r="N33" s="15" t="str">
        <x:v>US / English</x:v>
      </x:c>
      <x:c r="O33" s="11" t="n">
        <x:v>45280</x:v>
      </x:c>
      <x:c r="P33" s="15" t="str">
        <x:v>Reinterprets the attacking team and foreground opponent composition of The X-Men #1 (1963). Exact edition artwork inspected.</x:v>
      </x:c>
      <x:c r="Q33" s="15" t="str">
        <x:v>John Romita Jr.’s homage redraws the original five X-Men against Magneto. The separately solicited Elizabeth Torque variant is a different cover and was not confused with this artwork. Native image falls below the preferred 900 × 1400 pixels; no upscaling.</x:v>
      </x:c>
      <x:c r="R33" s="15" t="str">
        <x:v>Verified</x:v>
      </x:c>
      <x:c r="S33" s="16" t="str">
        <x:v>https://leagueofcomicgeeks.com/comic/5106673/the-original-x-men-1?variant=1394547</x:v>
      </x:c>
      <x:c r="T33" s="16" t="str">
        <x:v>https://my.comics.org/issue/2597427/</x:v>
      </x:c>
      <x:c r="U33" s="16" t="str">
        <x:v>https://s3.amazonaws.com/comicgeeks/comics/covers/large-1394547.jpg</x:v>
      </x:c>
      <x:c r="V33" s="15" t="str">
        <x:v>Not researched</x:v>
      </x:c>
      <x:c r="W33" s="15" t="str">
        <x:v>Published</x:v>
      </x:c>
      <x:c r="X33" s="15" t="str">
        <x:v>Reviewed 2026-10-19</x:v>
      </x:c>
    </x:row>
    <x:row r="34" ht="48" hidden="0" customHeight="1">
      <x:c r="A34" s="15" t="str">
        <x:v>CL-XMEN63-0033</x:v>
      </x:c>
      <x:c r="B34" s="15" t="str">
        <x:v>X-Men</x:v>
      </x:c>
      <x:c r="C34" s="15" t="str">
        <x:v>#30</x:v>
      </x:c>
      <x:c r="D34" s="13" t="n">
        <x:v>2024</x:v>
      </x:c>
      <x:c r="E34" s="15" t="str">
        <x:v>Marvel Comics</x:v>
      </x:c>
      <x:c r="F34" s="15" t="str">
        <x:v>Ethan Young</x:v>
      </x:c>
      <x:c r="G34" s="15" t="str">
        <x:v>Ethan Young Wolverine Wolverine Wolverine Variant</x:v>
      </x:c>
      <x:c r="H34" s="15" t="str">
        <x:v>Direct homage</x:v>
      </x:c>
      <x:c r="I34" s="15" t="str">
        <x:v>Wolverine (Logan)</x:v>
      </x:c>
      <x:c r="J34" s="15" t="str">
        <x:v>No exclusive designation confirmed</x:v>
      </x:c>
      <x:c r="K34" s="15" t="str">
        <x:v>No convention designation confirmed</x:v>
      </x:c>
      <x:c r="L34" s="15" t="str">
        <x:v>Not publicly verified</x:v>
      </x:c>
      <x:c r="M34" s="15" t="str">
        <x:v>Variant cover</x:v>
      </x:c>
      <x:c r="N34" s="15" t="str">
        <x:v>US / English</x:v>
      </x:c>
      <x:c r="O34" s="11" t="n">
        <x:v>45308</x:v>
      </x:c>
      <x:c r="P34" s="15" t="str">
        <x:v>Reinterprets the attacking team and foreground opponent composition of The X-Men #1 (1963). Exact edition artwork inspected.</x:v>
      </x:c>
      <x:c r="Q34" s="15" t="str">
        <x:v>Ethan Young depicts multiple versions of Wolverine. Variations in costume do not establish distinct civilian identities, so the review uses one confirmed Logan tag. Native image falls below the preferred 900 × 1400 pixels; no upscaling. Some depicted identities remain unresolved.</x:v>
      </x:c>
      <x:c r="R34" s="15" t="str">
        <x:v>Partial</x:v>
      </x:c>
      <x:c r="S34" s="16" t="str">
        <x:v>https://leagueofcomicgeeks.com/comic/3984666/x-men-30?variant=9803941</x:v>
      </x:c>
      <x:c r="T34" s="16" t="str">
        <x:v>https://leagueofcomicgeeks.com/profile/galko/lists/9630</x:v>
      </x:c>
      <x:c r="U34" s="16" t="str">
        <x:v>https://s3.amazonaws.com/comicgeeks/comics/covers/large-9803941.jpg</x:v>
      </x:c>
      <x:c r="V34" s="15" t="str">
        <x:v>Not researched</x:v>
      </x:c>
      <x:c r="W34" s="15" t="str">
        <x:v>Published</x:v>
      </x:c>
      <x:c r="X34" s="15" t="str">
        <x:v>Reviewed 2026-10-19</x:v>
      </x:c>
    </x:row>
    <x:row r="35" ht="84" hidden="0" customHeight="1">
      <x:c r="A35" s="15" t="str">
        <x:v>CL-XMEN63-0034</x:v>
      </x:c>
      <x:c r="B35" s="15" t="str">
        <x:v>Archie Meets Jay &amp; Silent Bob</x:v>
      </x:c>
      <x:c r="C35" s="15" t="str">
        <x:v>#1</x:v>
      </x:c>
      <x:c r="D35" s="13" t="n">
        <x:v>2025</x:v>
      </x:c>
      <x:c r="E35" s="15" t="str">
        <x:v>Archie Comics</x:v>
      </x:c>
      <x:c r="F35" s="15" t="str">
        <x:v>Gisèle Lagacé; Anwar Hanano</x:v>
      </x:c>
      <x:c r="G35" s="15" t="str">
        <x:v>The Comic Hunter Gisèle Lagacé Variant</x:v>
      </x:c>
      <x:c r="H35" s="15" t="str">
        <x:v>Direct homage</x:v>
      </x:c>
      <x:c r="I35" s="15" t="str">
        <x:v>Captain Hero (Jughead Jones); Evilheart (Reggie Mantle); Miss Vanity (Veronica Lodge); Pureheart the Powerful (Archie Andrews); Superteen (Betty Cooper); Bluntman (Silent Bob); Chronic (Jay)</x:v>
      </x:c>
      <x:c r="J35" s="15" t="str">
        <x:v>No exclusive designation confirmed</x:v>
      </x:c>
      <x:c r="K35" s="15" t="str">
        <x:v>No convention designation confirmed</x:v>
      </x:c>
      <x:c r="L35" s="15" t="str">
        <x:v>Not publicly verified</x:v>
      </x:c>
      <x:c r="M35" s="15" t="str">
        <x:v>Variant cover</x:v>
      </x:c>
      <x:c r="N35" s="15" t="str">
        <x:v>US / English</x:v>
      </x:c>
      <x:c r="O35" s="11" t="n">
        <x:v>45847</x:v>
      </x:c>
      <x:c r="P35" s="15" t="str">
        <x:v>Reinterprets the attacking team and foreground opponent composition of The X-Men #1 (1963). Exact edition artwork inspected.</x:v>
      </x:c>
      <x:c r="Q35" s="15" t="str">
        <x:v>GCD’s exact cover record identifies all seven costumed characters and credits Anwar Hanano for colors. The Comic Hunter virgin treatment shares this artwork. Native image falls below the preferred 900 × 1400 pixels; no upscaling.</x:v>
      </x:c>
      <x:c r="R35" s="15" t="str">
        <x:v>Verified</x:v>
      </x:c>
      <x:c r="S35" s="16" t="str">
        <x:v>https://leagueofcomicgeeks.com/comic/8791287/archie-meets-jay-silent-bob-1?variant=8806551</x:v>
      </x:c>
      <x:c r="T35" s="16" t="str">
        <x:v>https://www.comics.org/issue/2768721/</x:v>
      </x:c>
      <x:c r="U35" s="16" t="str">
        <x:v>https://s3.amazonaws.com/comicgeeks/comics/covers/large-8806551.jpg</x:v>
      </x:c>
      <x:c r="V35" s="15" t="str">
        <x:v>Not researched</x:v>
      </x:c>
      <x:c r="W35" s="15" t="str">
        <x:v>Published</x:v>
      </x:c>
      <x:c r="X35" s="15" t="str">
        <x:v>Reviewed 2026-10-19</x:v>
      </x:c>
    </x:row>
    <x:row r="36" ht="79.19999694824219" hidden="0" customHeight="1">
      <x:c r="A36" s="17" t="str">
        <x:v>CL-XMEN63-0035</x:v>
      </x:c>
      <x:c r="B36" s="17" t="str">
        <x:v>X-Men No. 1 Facsimile Edition</x:v>
      </x:c>
      <x:c r="C36" s="17" t="str">
        <x:v>#1</x:v>
      </x:c>
      <x:c r="D36" s="18" t="n">
        <x:v>2019</x:v>
      </x:c>
      <x:c r="E36" s="17" t="str">
        <x:v>Marvel Comics</x:v>
      </x:c>
      <x:c r="F36" s="17" t="str">
        <x:v>Gerald Parel</x:v>
      </x:c>
      <x:c r="G36" s="17" t="str">
        <x:v>Unknown Comics Gerald Parel variant</x:v>
      </x:c>
      <x:c r="H36" s="17" t="str">
        <x:v>Direct homage</x:v>
      </x:c>
      <x:c r="I36" s="17" t="str">
        <x:v>Angel (Warren Worthington III); Beast (Hank McCoy); Cyclops (Scott Summers); Iceman (Bobby Drake); Marvel Girl (Jean Grey); Magneto</x:v>
      </x:c>
      <x:c r="J36" s="17" t="str">
        <x:v>Unknown Comics</x:v>
      </x:c>
      <x:c r="K36" s="17" t="str">
        <x:v>No convention designation confirmed</x:v>
      </x:c>
      <x:c r="L36" s="17" t="str">
        <x:v>Not publicly verified</x:v>
      </x:c>
      <x:c r="M36" s="17" t="str">
        <x:v>Variant cover</x:v>
      </x:c>
      <x:c r="N36" s="17" t="str">
        <x:v>US / English</x:v>
      </x:c>
      <x:c r="O36" s="19" t="n">
        <x:v>43656</x:v>
      </x:c>
      <x:c r="P36" s="17" t="str">
        <x:v>Reinterprets Jack Kirby’s The X-Men #1 (1963) cover composition.</x:v>
      </x:c>
      <x:c r="Q36" s="17" t="str">
        <x:v>New painted Parel artwork on reprinted interiors. Restored from the source Research Log’s overly broad facsimile exclusion; GCD explicitly identifies the 1963 homage and cover cast. Native cover falls below the preferred 900 × 1400 pixels; no upscaling.</x:v>
      </x:c>
      <x:c r="R36" s="17" t="str">
        <x:v>Verified</x:v>
      </x:c>
      <x:c r="S36" s="17" t="str">
        <x:v>https://my.comics.org/issue/2768722/</x:v>
      </x:c>
      <x:c r="T36" s="17" t="str">
        <x:v>https://my.comics.org/issue/2768722/</x:v>
      </x:c>
      <x:c r="U36" s="17" t="str">
        <x:v>https://s3.amazonaws.com/comicgeeks/comics/covers/large-5269721.jpg</x:v>
      </x:c>
      <x:c r="V36" s="17" t="str">
        <x:v>Not researched</x:v>
      </x:c>
      <x:c r="W36" s="17" t="str">
        <x:v>Published</x:v>
      </x:c>
      <x:c r="X36" s="17" t="str">
        <x:v>Reviewed 2026-10-19</x:v>
      </x:c>
    </x:row>
    <x:row r="37" ht="79.19999694824219" hidden="0" customHeight="1">
      <x:c r="A37" s="17" t="str">
        <x:v>CL-XMEN63-0036</x:v>
      </x:c>
      <x:c r="B37" s="17" t="str">
        <x:v>X-Men</x:v>
      </x:c>
      <x:c r="C37" s="17" t="str">
        <x:v>#1</x:v>
      </x:c>
      <x:c r="D37" s="18" t="n">
        <x:v>2021</x:v>
      </x:c>
      <x:c r="E37" s="17" t="str">
        <x:v>Marvel Comics</x:v>
      </x:c>
      <x:c r="F37" s="17" t="str">
        <x:v>Kael Ngu</x:v>
      </x:c>
      <x:c r="G37" s="17" t="str">
        <x:v>Unknown Comics / Street Level Hero / Comic Traders homage variant</x:v>
      </x:c>
      <x:c r="H37" s="17" t="str">
        <x:v>Direct homage</x:v>
      </x:c>
      <x:c r="I37" s="17" t="str">
        <x:v>Angel (Warren Worthington III); Beast (Hank McCoy); Cyclops (Scott Summers); Iceman (Bobby Drake); Marvel Girl (Jean Grey); Magneto</x:v>
      </x:c>
      <x:c r="J37" s="17" t="str">
        <x:v>Unknown Comics; Street Level Hero; Comic Traders</x:v>
      </x:c>
      <x:c r="K37" s="17" t="str">
        <x:v>No convention designation confirmed</x:v>
      </x:c>
      <x:c r="L37" s="17" t="str">
        <x:v>Not publicly verified</x:v>
      </x:c>
      <x:c r="M37" s="17" t="str">
        <x:v>Variant cover</x:v>
      </x:c>
      <x:c r="N37" s="17" t="str">
        <x:v>US / English</x:v>
      </x:c>
      <x:c r="O37" s="19" t="n">
        <x:v>44384</x:v>
      </x:c>
      <x:c r="P37" s="17" t="str">
        <x:v>Reinterprets Jack Kirby’s The X-Men #1 (1963) cover composition.</x:v>
      </x:c>
      <x:c r="Q37" s="17" t="str">
        <x:v>Exact cover depicts the original five X-Men and Magneto, despite retailer title mentioning other X-Men. CGC’s edition description independently identifies the 1963 homage and exclusive partners. Native cover falls below the preferred 900 × 1400 pixels; no upscaling.</x:v>
      </x:c>
      <x:c r="R37" s="17" t="str">
        <x:v>Verified</x:v>
      </x:c>
      <x:c r="S37" s="17" t="str">
        <x:v>https://royalcomicbooks.com/products/x-men-1-kael-ngu-exclusive-homage-variant-nm-wolverine-rogue-gambit-jean-grey</x:v>
      </x:c>
      <x:c r="T37" s="17" t="str">
        <x:v>https://comicbookrealm.com/cgc-analyzer/comic/id/249291/marvel-comics-x-men-1illum-i-ngu-variant-cover-a</x:v>
      </x:c>
      <x:c r="U37" s="17" t="str">
        <x:v>https://royalcomicbooks.com/cdn/shop/files/57_22470dd3-4ee1-4d30-92e0-45cbe8746ba5.jpg?v=1767078930</x:v>
      </x:c>
      <x:c r="V37" s="17" t="str">
        <x:v>Not researched</x:v>
      </x:c>
      <x:c r="W37" s="17" t="str">
        <x:v>Published</x:v>
      </x:c>
      <x:c r="X37" s="17" t="str">
        <x:v>Reviewed 2026-10-19</x:v>
      </x:c>
    </x:row>
    <x:row r="38" ht="79.19999694824219" hidden="0" customHeight="1">
      <x:c r="A38" s="17" t="str">
        <x:v>CL-XMEN63-0037</x:v>
      </x:c>
      <x:c r="B38" s="17" t="str">
        <x:v>X-Men</x:v>
      </x:c>
      <x:c r="C38" s="17" t="str">
        <x:v>#1</x:v>
      </x:c>
      <x:c r="D38" s="18" t="n">
        <x:v>2024</x:v>
      </x:c>
      <x:c r="E38" s="17" t="str">
        <x:v>Marvel Comics</x:v>
      </x:c>
      <x:c r="F38" s="17" t="str">
        <x:v>Alex Ross</x:v>
      </x:c>
      <x:c r="G38" s="17" t="str">
        <x:v>Alex Ross Art SDCC exclusive A cover</x:v>
      </x:c>
      <x:c r="H38" s="17" t="str">
        <x:v>Reused homage artwork</x:v>
      </x:c>
      <x:c r="I38" s="17" t="str">
        <x:v>Angel (Warren Worthington III); Beast (Hank McCoy); Cyclops (Scott Summers); Iceman (Bobby Drake); Marvel Girl (Jean Grey); Magneto</x:v>
      </x:c>
      <x:c r="J38" s="17" t="str">
        <x:v>Alex Ross Art</x:v>
      </x:c>
      <x:c r="K38" s="17" t="str">
        <x:v>San Diego Comic-Con 2024</x:v>
      </x:c>
      <x:c r="L38" s="17" t="str">
        <x:v>Not publicly verified</x:v>
      </x:c>
      <x:c r="M38" s="17" t="str">
        <x:v>Variant cover</x:v>
      </x:c>
      <x:c r="N38" s="17" t="str">
        <x:v>US / English</x:v>
      </x:c>
      <x:c r="O38" s="19" t="str">
        <x:v>2024-07 (convention exclusive; exact distribution day not verified)</x:v>
      </x:c>
      <x:c r="P38" s="17" t="str">
        <x:v>Reinterprets Jack Kirby’s The X-Men #1 (1963) cover composition.</x:v>
      </x:c>
      <x:c r="Q38" s="17" t="str">
        <x:v>Creator’s store explicitly identifies the Kirby tribute and SDCC 2024 exclusive. Visual comparison shows reuse of the 2009 omnibus painting, with revised trade dress. The companion Storm portrait B cover is different artwork and does not recreate the 1963 composition. Related edition or research reference; excluded from the distinct-artwork gallery.</x:v>
      </x:c>
      <x:c r="R38" s="17" t="str">
        <x:v>Verified</x:v>
      </x:c>
      <x:c r="S38" s="17" t="str">
        <x:v>https://www.alexrossart.com/products/x-men-1-jack-kirby-tribute-cover</x:v>
      </x:c>
      <x:c r="T38" s="17" t="str">
        <x:v>https://www.alexrossart.com/products/x-men-1-jack-kirby-tribute-cover</x:v>
      </x:c>
      <x:c r="U38" s="17" t="str">
        <x:v>https://www.alexrossart.com/cdn/shop/files/ZC6IGcloo_Syu68zjo74R9mNdsQUM9pY-gwVvRg2fz8Ay6p37i_h5unhMTJP33-utWm0aAicM_DOElAGL3sy12Gc-2m12nQuIrxJVBxFOMmIcQflC0Mi60SXxc2SWcc6rW5IiIaQazeox7KHF8ZvaoBIiNzbhLTt0HHlKRYJ6E.jpg?v=1759945811</x:v>
      </x:c>
      <x:c r="V38" s="17" t="str">
        <x:v>Not researched</x:v>
      </x:c>
      <x:c r="W38" s="17" t="str">
        <x:v>Published</x:v>
      </x:c>
      <x:c r="X38" s="17" t="str">
        <x:v>Reviewed 2026-10-19</x:v>
      </x:c>
    </x:row>
    <x:row r="39" ht="132" hidden="0" customHeight="1">
      <x:c r="A39" s="17" t="str">
        <x:v>CL-XMEN63-0038</x:v>
      </x:c>
      <x:c r="B39" s="17" t="str">
        <x:v>What If...? X-Men</x:v>
      </x:c>
      <x:c r="C39" s="17" t="str">
        <x:v>#1</x:v>
      </x:c>
      <x:c r="D39" s="18" t="n">
        <x:v>2026</x:v>
      </x:c>
      <x:c r="E39" s="17" t="str">
        <x:v>Marvel Comics</x:v>
      </x:c>
      <x:c r="F39" s="17" t="str">
        <x:v>Tim Seeley; Brian Reber</x:v>
      </x:c>
      <x:c r="G39" s="17" t="str">
        <x:v>Tim Seeley homage variant</x:v>
      </x:c>
      <x:c r="H39" s="17" t="str">
        <x:v>Direct homage</x:v>
      </x:c>
      <x:c r="I39" s="17" t="str">
        <x:v>Cyclops (Scott Summers); Emma Frost; Jean Grey; Cassandra Nova; Rogue (Anna Marie); Wolverine (Logan)</x:v>
      </x:c>
      <x:c r="J39" s="17" t="str">
        <x:v>No exclusive designation confirmed</x:v>
      </x:c>
      <x:c r="K39" s="17" t="str">
        <x:v>No convention designation confirmed</x:v>
      </x:c>
      <x:c r="L39" s="17" t="str">
        <x:v>Not publicly verified</x:v>
      </x:c>
      <x:c r="M39" s="17" t="str">
        <x:v>Variant cover</x:v>
      </x:c>
      <x:c r="N39" s="17" t="str">
        <x:v>US / English</x:v>
      </x:c>
      <x:c r="O39" s="19" t="n">
        <x:v>46260</x:v>
      </x:c>
      <x:c r="P39" s="17" t="str">
        <x:v>Reinterprets Jack Kirby’s The X-Men #1 (1963) cover composition.</x:v>
      </x:c>
      <x:c r="Q39" s="17" t="str">
        <x:v>Edition-specific GCD record credits Seeley pencils and inks, Reber colors, and explicitly identifies the 1963 homage signed after K + S. Published August 26, 2026; not upcoming. GCD’s exact cover cast is retained provisionally because the final homage scan was not recovered and distributor imagery conflicts with that description. Do not display the downloaded preliminary Seeley image as the verified final homage. Final homage scan not recovered. Distributor and retailer images currently show a different preliminary composition, so those images are not assigned to this record. Some depicted identities remain unresolved.</x:v>
      </x:c>
      <x:c r="R39" s="17" t="str">
        <x:v>Partial</x:v>
      </x:c>
      <x:c r="S39" s="17" t="str">
        <x:v>https://www.comics.org/issue/2862095/?display=grid</x:v>
      </x:c>
      <x:c r="T39" s="17" t="str">
        <x:v>https://shopcomics.eu/products/what-if-x-men-1-by-ashley-allen-75960621551500111</x:v>
      </x:c>
      <x:c r="U39" s="17" t="str">
        <x:v>No additional verified source</x:v>
      </x:c>
      <x:c r="V39" s="17" t="str">
        <x:v>Not researched</x:v>
      </x:c>
      <x:c r="W39" s="17" t="str">
        <x:v>Published</x:v>
      </x:c>
      <x:c r="X39" s="17" t="str">
        <x:v>Reviewed 2026-10-19</x:v>
      </x:c>
    </x:row>
  </x:sheetData>
  <x:conditionalFormatting sqref="R2:R35">
    <x:cfRule type="cellIs" dxfId="6" priority="2" aboveAverage="0" percent="0" bottom="0" operator="equal" rank="0" equalAverage="0">
      <x:formula>"Verified"</x:formula>
    </x:cfRule>
    <x:cfRule type="cellIs" dxfId="7" priority="3" aboveAverage="0" percent="0" bottom="0" operator="equal" rank="0" equalAverage="0">
      <x:formula>"Partial"</x:formula>
    </x:cfRule>
    <x:cfRule type="cellIs" dxfId="8" priority="4" aboveAverage="0" percent="0" bottom="0" operator="equal" rank="0" equalAverage="0">
      <x:formula>"Needs Review"</x:formula>
    </x:cfRule>
  </x:conditionalFormatting>
  <x:dataValidations count="1">
    <x:dataValidation type="list" errorStyle="stop" operator="between" allowBlank="1" showDropDown="0" showInputMessage="0" showErrorMessage="0" sqref="R2:R235">
      <x:formula1>"Verified,Partial,Needs Review"</x:formula1>
      <x:formula2>0</x:formula2>
    </x:dataValidation>
  </x:dataValidations>
  <x:hyperlinks>
    <x:hyperlink xmlns:r="http://schemas.openxmlformats.org/officeDocument/2006/relationships" ref="S2" r:id="R555e1cad1edb49c0"/>
    <x:hyperlink xmlns:r="http://schemas.openxmlformats.org/officeDocument/2006/relationships" ref="T2" r:id="R7458590a972b489e"/>
    <x:hyperlink xmlns:r="http://schemas.openxmlformats.org/officeDocument/2006/relationships" ref="U2" r:id="R95bfb4be809641bf"/>
    <x:hyperlink xmlns:r="http://schemas.openxmlformats.org/officeDocument/2006/relationships" ref="S3" r:id="R2783c0c7376c43fb"/>
    <x:hyperlink xmlns:r="http://schemas.openxmlformats.org/officeDocument/2006/relationships" ref="T3" r:id="R69bebb165ffd428f"/>
    <x:hyperlink xmlns:r="http://schemas.openxmlformats.org/officeDocument/2006/relationships" ref="U3" r:id="Re23efbad7895496d"/>
    <x:hyperlink xmlns:r="http://schemas.openxmlformats.org/officeDocument/2006/relationships" ref="S4" r:id="R68da901bee314fc9"/>
    <x:hyperlink xmlns:r="http://schemas.openxmlformats.org/officeDocument/2006/relationships" ref="T4" r:id="Re596cb5b56d14e56"/>
    <x:hyperlink xmlns:r="http://schemas.openxmlformats.org/officeDocument/2006/relationships" ref="U4" r:id="R462bc4a3c891429c"/>
    <x:hyperlink xmlns:r="http://schemas.openxmlformats.org/officeDocument/2006/relationships" ref="S5" r:id="Rcfa0dd73c0944a1e"/>
    <x:hyperlink xmlns:r="http://schemas.openxmlformats.org/officeDocument/2006/relationships" ref="T5" r:id="R6faecbb6fba24970"/>
    <x:hyperlink xmlns:r="http://schemas.openxmlformats.org/officeDocument/2006/relationships" ref="U5" r:id="Rf405229690d4458d"/>
    <x:hyperlink xmlns:r="http://schemas.openxmlformats.org/officeDocument/2006/relationships" ref="S6" r:id="Rfed2f6dd29ae41cf"/>
    <x:hyperlink xmlns:r="http://schemas.openxmlformats.org/officeDocument/2006/relationships" ref="T6" r:id="Rcb4ba2d41cc84f8a"/>
    <x:hyperlink xmlns:r="http://schemas.openxmlformats.org/officeDocument/2006/relationships" ref="U6" r:id="Ra5177df0d122400e"/>
    <x:hyperlink xmlns:r="http://schemas.openxmlformats.org/officeDocument/2006/relationships" ref="S7" r:id="R134b11d3645f4eb8"/>
    <x:hyperlink xmlns:r="http://schemas.openxmlformats.org/officeDocument/2006/relationships" ref="T7" r:id="Ra6cdc0c245b945fa"/>
    <x:hyperlink xmlns:r="http://schemas.openxmlformats.org/officeDocument/2006/relationships" ref="U7" r:id="R90ec190c7106480f"/>
    <x:hyperlink xmlns:r="http://schemas.openxmlformats.org/officeDocument/2006/relationships" ref="S8" r:id="Ra2eaeb92f1534f2b"/>
    <x:hyperlink xmlns:r="http://schemas.openxmlformats.org/officeDocument/2006/relationships" ref="T8" r:id="Rc7cff4b2c9e74b4a"/>
    <x:hyperlink xmlns:r="http://schemas.openxmlformats.org/officeDocument/2006/relationships" ref="U8" r:id="Rc75955893ba6415d"/>
    <x:hyperlink xmlns:r="http://schemas.openxmlformats.org/officeDocument/2006/relationships" ref="S9" r:id="Rdf7f74abd5f24b12"/>
    <x:hyperlink xmlns:r="http://schemas.openxmlformats.org/officeDocument/2006/relationships" ref="T9" r:id="R7d661399bcb1494b"/>
    <x:hyperlink xmlns:r="http://schemas.openxmlformats.org/officeDocument/2006/relationships" ref="U9" r:id="R7ed6e3bc565b4779"/>
    <x:hyperlink xmlns:r="http://schemas.openxmlformats.org/officeDocument/2006/relationships" ref="S10" r:id="Ra441309eaed14cf9"/>
    <x:hyperlink xmlns:r="http://schemas.openxmlformats.org/officeDocument/2006/relationships" ref="T10" r:id="R5a1377a844474d44"/>
    <x:hyperlink xmlns:r="http://schemas.openxmlformats.org/officeDocument/2006/relationships" ref="U10" r:id="R7e8e9530ded5491a"/>
    <x:hyperlink xmlns:r="http://schemas.openxmlformats.org/officeDocument/2006/relationships" ref="S11" r:id="Ra03f7ec10e6043da"/>
    <x:hyperlink xmlns:r="http://schemas.openxmlformats.org/officeDocument/2006/relationships" ref="T11" r:id="R906e1d66c06d4877"/>
    <x:hyperlink xmlns:r="http://schemas.openxmlformats.org/officeDocument/2006/relationships" ref="U11" r:id="R6b8cf4cb93134b13"/>
    <x:hyperlink xmlns:r="http://schemas.openxmlformats.org/officeDocument/2006/relationships" ref="S12" r:id="R3a2b28c5c366421d"/>
    <x:hyperlink xmlns:r="http://schemas.openxmlformats.org/officeDocument/2006/relationships" ref="T12" r:id="R77d1284949c9479e"/>
    <x:hyperlink xmlns:r="http://schemas.openxmlformats.org/officeDocument/2006/relationships" ref="U12" r:id="R4b74a41a9e454ebf"/>
    <x:hyperlink xmlns:r="http://schemas.openxmlformats.org/officeDocument/2006/relationships" ref="S13" r:id="Rd07546be93e74d62"/>
    <x:hyperlink xmlns:r="http://schemas.openxmlformats.org/officeDocument/2006/relationships" ref="T13" r:id="Ra4d83a7d597c4ea9"/>
    <x:hyperlink xmlns:r="http://schemas.openxmlformats.org/officeDocument/2006/relationships" ref="U13" r:id="Raec00bdc92e64ece"/>
    <x:hyperlink xmlns:r="http://schemas.openxmlformats.org/officeDocument/2006/relationships" ref="S14" r:id="Rbd0167d626ff4448"/>
    <x:hyperlink xmlns:r="http://schemas.openxmlformats.org/officeDocument/2006/relationships" ref="T14" r:id="R0decc584207641e4"/>
    <x:hyperlink xmlns:r="http://schemas.openxmlformats.org/officeDocument/2006/relationships" ref="U14" r:id="R7ac6c5d3326c4848"/>
    <x:hyperlink xmlns:r="http://schemas.openxmlformats.org/officeDocument/2006/relationships" ref="S15" r:id="R5cab51d83b184dfa"/>
    <x:hyperlink xmlns:r="http://schemas.openxmlformats.org/officeDocument/2006/relationships" ref="T15" r:id="R5d6a96fb1a0d4a23"/>
    <x:hyperlink xmlns:r="http://schemas.openxmlformats.org/officeDocument/2006/relationships" ref="U15" r:id="Rf6e13a4b462f4edc"/>
    <x:hyperlink xmlns:r="http://schemas.openxmlformats.org/officeDocument/2006/relationships" ref="S16" r:id="R4e564e993e724c07"/>
    <x:hyperlink xmlns:r="http://schemas.openxmlformats.org/officeDocument/2006/relationships" ref="T16" r:id="R3242405cddd34aa8"/>
    <x:hyperlink xmlns:r="http://schemas.openxmlformats.org/officeDocument/2006/relationships" ref="U16" r:id="Rb205e61848a54926"/>
    <x:hyperlink xmlns:r="http://schemas.openxmlformats.org/officeDocument/2006/relationships" ref="S17" r:id="Rfc9a9aec41cd4676"/>
    <x:hyperlink xmlns:r="http://schemas.openxmlformats.org/officeDocument/2006/relationships" ref="T17" r:id="R8b947dcd847f421f"/>
    <x:hyperlink xmlns:r="http://schemas.openxmlformats.org/officeDocument/2006/relationships" ref="U17" r:id="R9bebb09061884a2d"/>
    <x:hyperlink xmlns:r="http://schemas.openxmlformats.org/officeDocument/2006/relationships" ref="S18" r:id="R8efd8474c91949c3"/>
    <x:hyperlink xmlns:r="http://schemas.openxmlformats.org/officeDocument/2006/relationships" ref="T18" r:id="R76344d40b21a4f77"/>
    <x:hyperlink xmlns:r="http://schemas.openxmlformats.org/officeDocument/2006/relationships" ref="U18" r:id="R30382ca355074ca1"/>
    <x:hyperlink xmlns:r="http://schemas.openxmlformats.org/officeDocument/2006/relationships" ref="S19" r:id="Rd731e3fdfdc14845"/>
    <x:hyperlink xmlns:r="http://schemas.openxmlformats.org/officeDocument/2006/relationships" ref="T19" r:id="Re73837b87ec34193"/>
    <x:hyperlink xmlns:r="http://schemas.openxmlformats.org/officeDocument/2006/relationships" ref="U19" r:id="Rd32e3f2d94e14b57"/>
    <x:hyperlink xmlns:r="http://schemas.openxmlformats.org/officeDocument/2006/relationships" ref="S20" r:id="Rdbc4c1c400284b03"/>
    <x:hyperlink xmlns:r="http://schemas.openxmlformats.org/officeDocument/2006/relationships" ref="T20" r:id="R3f57fa26ea7f4b15"/>
    <x:hyperlink xmlns:r="http://schemas.openxmlformats.org/officeDocument/2006/relationships" ref="U20" r:id="R6512aa495931479b"/>
    <x:hyperlink xmlns:r="http://schemas.openxmlformats.org/officeDocument/2006/relationships" ref="S21" r:id="R47ca1cf194674a2f"/>
    <x:hyperlink xmlns:r="http://schemas.openxmlformats.org/officeDocument/2006/relationships" ref="T21" r:id="Ree5d577214d44d8c"/>
    <x:hyperlink xmlns:r="http://schemas.openxmlformats.org/officeDocument/2006/relationships" ref="U21" r:id="R2eaaf904f7b34115"/>
    <x:hyperlink xmlns:r="http://schemas.openxmlformats.org/officeDocument/2006/relationships" ref="S22" r:id="R6eb61a4387734152"/>
    <x:hyperlink xmlns:r="http://schemas.openxmlformats.org/officeDocument/2006/relationships" ref="T22" r:id="Rb9485234df54431e"/>
    <x:hyperlink xmlns:r="http://schemas.openxmlformats.org/officeDocument/2006/relationships" ref="U22" r:id="R7ff7726f4bd841ae"/>
    <x:hyperlink xmlns:r="http://schemas.openxmlformats.org/officeDocument/2006/relationships" ref="S23" r:id="Ra5cb8da94e2e45a8"/>
    <x:hyperlink xmlns:r="http://schemas.openxmlformats.org/officeDocument/2006/relationships" ref="T23" r:id="R9e803719c81146fb"/>
    <x:hyperlink xmlns:r="http://schemas.openxmlformats.org/officeDocument/2006/relationships" ref="U23" r:id="Rd85bb31635734133"/>
    <x:hyperlink xmlns:r="http://schemas.openxmlformats.org/officeDocument/2006/relationships" ref="S24" r:id="R04ef5793367542da"/>
    <x:hyperlink xmlns:r="http://schemas.openxmlformats.org/officeDocument/2006/relationships" ref="T24" r:id="Reb28dbecc84b48b7"/>
    <x:hyperlink xmlns:r="http://schemas.openxmlformats.org/officeDocument/2006/relationships" ref="U24" r:id="R9ba0ce3553194c96"/>
    <x:hyperlink xmlns:r="http://schemas.openxmlformats.org/officeDocument/2006/relationships" ref="S25" r:id="Rb779be29ca2649e7"/>
    <x:hyperlink xmlns:r="http://schemas.openxmlformats.org/officeDocument/2006/relationships" ref="T25" r:id="R553e0b6e972246c9"/>
    <x:hyperlink xmlns:r="http://schemas.openxmlformats.org/officeDocument/2006/relationships" ref="U25" r:id="R2c529103599c4e8b"/>
    <x:hyperlink xmlns:r="http://schemas.openxmlformats.org/officeDocument/2006/relationships" ref="S26" r:id="R2a5dc8bcf6e849e2"/>
    <x:hyperlink xmlns:r="http://schemas.openxmlformats.org/officeDocument/2006/relationships" ref="T26" r:id="R47ac68812e5b4570"/>
    <x:hyperlink xmlns:r="http://schemas.openxmlformats.org/officeDocument/2006/relationships" ref="U26" r:id="R3a124a2490074fd6"/>
    <x:hyperlink xmlns:r="http://schemas.openxmlformats.org/officeDocument/2006/relationships" ref="S27" r:id="R3ddb96271d6547dd"/>
    <x:hyperlink xmlns:r="http://schemas.openxmlformats.org/officeDocument/2006/relationships" ref="T27" r:id="R6769a2394e954255"/>
    <x:hyperlink xmlns:r="http://schemas.openxmlformats.org/officeDocument/2006/relationships" ref="U27" r:id="R4c1f948138124cff"/>
    <x:hyperlink xmlns:r="http://schemas.openxmlformats.org/officeDocument/2006/relationships" ref="S28" r:id="R6c2da041adfb43ad"/>
    <x:hyperlink xmlns:r="http://schemas.openxmlformats.org/officeDocument/2006/relationships" ref="T28" r:id="R55122bc7d0a54eb5"/>
    <x:hyperlink xmlns:r="http://schemas.openxmlformats.org/officeDocument/2006/relationships" ref="U28" r:id="R7259d05006e94a75"/>
    <x:hyperlink xmlns:r="http://schemas.openxmlformats.org/officeDocument/2006/relationships" ref="S29" r:id="R53a01338d21e44d0"/>
    <x:hyperlink xmlns:r="http://schemas.openxmlformats.org/officeDocument/2006/relationships" ref="T29" r:id="Rca976edb84794a45"/>
    <x:hyperlink xmlns:r="http://schemas.openxmlformats.org/officeDocument/2006/relationships" ref="U29" r:id="R32d3a8ba62544d4f"/>
    <x:hyperlink xmlns:r="http://schemas.openxmlformats.org/officeDocument/2006/relationships" ref="S30" r:id="R4222969dc199484f"/>
    <x:hyperlink xmlns:r="http://schemas.openxmlformats.org/officeDocument/2006/relationships" ref="T30" r:id="Rf8e2041eca4648ee"/>
    <x:hyperlink xmlns:r="http://schemas.openxmlformats.org/officeDocument/2006/relationships" ref="U30" r:id="Rdbe1129264224bf2"/>
    <x:hyperlink xmlns:r="http://schemas.openxmlformats.org/officeDocument/2006/relationships" ref="S31" r:id="R8d932861420549a5"/>
    <x:hyperlink xmlns:r="http://schemas.openxmlformats.org/officeDocument/2006/relationships" ref="T31" r:id="R48fe108394a844cc"/>
    <x:hyperlink xmlns:r="http://schemas.openxmlformats.org/officeDocument/2006/relationships" ref="U31" r:id="R6b043893aac24ffe"/>
    <x:hyperlink xmlns:r="http://schemas.openxmlformats.org/officeDocument/2006/relationships" ref="S32" r:id="Rf6e82612117641e6"/>
    <x:hyperlink xmlns:r="http://schemas.openxmlformats.org/officeDocument/2006/relationships" ref="T32" r:id="R02c36695d6b5412c"/>
    <x:hyperlink xmlns:r="http://schemas.openxmlformats.org/officeDocument/2006/relationships" ref="U32" r:id="R4ba067971dd44bcd"/>
    <x:hyperlink xmlns:r="http://schemas.openxmlformats.org/officeDocument/2006/relationships" ref="S33" r:id="R0bf3a350130842c4"/>
    <x:hyperlink xmlns:r="http://schemas.openxmlformats.org/officeDocument/2006/relationships" ref="T33" r:id="Rcf918a6674c3405a"/>
    <x:hyperlink xmlns:r="http://schemas.openxmlformats.org/officeDocument/2006/relationships" ref="U33" r:id="Rcabafdaedd9d4461"/>
    <x:hyperlink xmlns:r="http://schemas.openxmlformats.org/officeDocument/2006/relationships" ref="S34" r:id="R1e2a43e7cfc5480c"/>
    <x:hyperlink xmlns:r="http://schemas.openxmlformats.org/officeDocument/2006/relationships" ref="T34" r:id="R1c07890d12104e72"/>
    <x:hyperlink xmlns:r="http://schemas.openxmlformats.org/officeDocument/2006/relationships" ref="U34" r:id="R067b53cf29bc4da1"/>
    <x:hyperlink xmlns:r="http://schemas.openxmlformats.org/officeDocument/2006/relationships" ref="S35" r:id="R62a0bb9037794af9"/>
    <x:hyperlink xmlns:r="http://schemas.openxmlformats.org/officeDocument/2006/relationships" ref="T35" r:id="R789454bfe1594290"/>
    <x:hyperlink xmlns:r="http://schemas.openxmlformats.org/officeDocument/2006/relationships" ref="U35" r:id="Rfd2ffa422c7544a4"/>
  </x:hyperlinks>
  <x:pageMargins left="0.7" right="0.7" top="0.75" bottom="0.75" header="0.3" footer="0.3"/>
  <x:tableParts count="1">
    <x:tablePart xmlns:r="http://schemas.openxmlformats.org/officeDocument/2006/relationships" r:id="R006b9d4a0e164757"/>
  </x:tableParts>
</x:worksheet>
</file>

<file path=xl/worksheets/sheet2.xml><?xml version="1.0" encoding="utf-8"?>
<x:worksheet xmlns:x="http://schemas.openxmlformats.org/spreadsheetml/2006/main">
  <x:sheetViews>
    <x:sheetView showGridLines="1" workbookViewId="0"/>
  </x:sheetViews>
  <x:sheetFormatPr defaultColWidth="8.6796875" defaultRowHeight="15"/>
  <x:cols>
    <x:col min="1" max="1" width="34" hidden="0" customWidth="1"/>
    <x:col min="2" max="3" width="12" hidden="0" customWidth="1"/>
  </x:cols>
  <x:sheetData>
    <x:row r="1" ht="17.350000381469727" hidden="0">
      <x:c r="A1" s="4" t="s">
        <x:v>24</x:v>
      </x:c>
      <x:c r="B1" s="5"/>
      <x:c r="C1" s="5"/>
    </x:row>
    <x:row r="2" ht="54" hidden="0" customHeight="1">
      <x:c r="A2" s="20" t="str">
        <x:v>Original: The X-Men #1 (1963), September 1963. Cover by Jack Kirby; Sol Brodsky.</x:v>
      </x:c>
      <x:c r="B2" s="5"/>
      <x:c r="C2" s="5"/>
    </x:row>
    <x:row r="3" ht="54" hidden="0" customHeight="1">
      <x:c r="A3" s="21" t="str">
        <x:v>Reviewed October 19, 2026. 32 cover-artwork entries. Shared artwork, reprints and unresolved targets remain documented as references.</x:v>
      </x:c>
      <x:c r="B3" s="5"/>
      <x:c r="C3" s="5"/>
    </x:row>
    <x:row r="4" ht="15" hidden="0">
      <x:c r="A4" s="5"/>
      <x:c r="B4" s="5"/>
      <x:c r="C4" s="5"/>
    </x:row>
    <x:row r="5" ht="15" hidden="0">
      <x:c r="A5" s="8" t="s">
        <x:v>25</x:v>
      </x:c>
      <x:c r="B5" s="8" t="s">
        <x:v>26</x:v>
      </x:c>
      <x:c r="C5" s="8" t="s">
        <x:v>27</x:v>
      </x:c>
    </x:row>
    <x:row r="6" ht="15" hidden="0">
      <x:c r="A6" s="5" t="str">
        <x:v>Catalog rows incl. references</x:v>
      </x:c>
      <x:c r="B6" s="5" t="n">
        <x:f aca="0">COUNTA(Catalog!A2:A235)</x:f>
        <x:v>38</x:v>
      </x:c>
      <x:c r="C6" s="5"/>
    </x:row>
    <x:row r="7" ht="15" hidden="0">
      <x:c r="A7" s="5" t="s">
        <x:v>28</x:v>
      </x:c>
      <x:c r="B7" s="5" t="n">
        <x:f aca="0">COUNTA('Research Log'!A2:A500)</x:f>
        <x:v>53</x:v>
      </x:c>
      <x:c r="C7" s="5"/>
    </x:row>
    <x:row r="8" ht="15" hidden="0">
      <x:c r="A8" s="5" t="s">
        <x:v>29</x:v>
      </x:c>
      <x:c r="B8" s="5" t="n">
        <x:f aca="0">MIN(Catalog!D2:D235)</x:f>
        <x:v>1977</x:v>
      </x:c>
      <x:c r="C8" s="5"/>
    </x:row>
    <x:row r="9" ht="15" hidden="0">
      <x:c r="A9" s="5" t="s">
        <x:v>30</x:v>
      </x:c>
      <x:c r="B9" s="5" t="n">
        <x:f aca="0">MAX(Catalog!D2:D235)</x:f>
        <x:v>2026</x:v>
      </x:c>
      <x:c r="C9" s="5"/>
    </x:row>
    <x:row r="10" ht="15" hidden="0">
      <x:c r="A10" s="5"/>
      <x:c r="B10" s="5"/>
      <x:c r="C10" s="5"/>
    </x:row>
    <x:row r="11" ht="15" hidden="0">
      <x:c r="A11" s="8" t="s">
        <x:v>17</x:v>
      </x:c>
      <x:c r="B11" s="8" t="s">
        <x:v>26</x:v>
      </x:c>
      <x:c r="C11" s="8" t="s">
        <x:v>27</x:v>
      </x:c>
    </x:row>
    <x:row r="12" ht="15" hidden="0">
      <x:c r="A12" s="5" t="s">
        <x:v>31</x:v>
      </x:c>
      <x:c r="B12" s="5" t="n">
        <x:f aca="0">COUNTIF(Catalog!R2:R235,"Verified")</x:f>
        <x:v>28</x:v>
      </x:c>
      <x:c r="C12" s="9" t="n">
        <x:f aca="0">IF($B$6=0,0,B12/$B$6)</x:f>
        <x:v>0.7368421052631579</x:v>
      </x:c>
    </x:row>
    <x:row r="13" ht="15" hidden="0">
      <x:c r="A13" s="5" t="s">
        <x:v>32</x:v>
      </x:c>
      <x:c r="B13" s="5" t="n">
        <x:f aca="0">COUNTIF(Catalog!R2:R235,"Partial")</x:f>
        <x:v>10</x:v>
      </x:c>
      <x:c r="C13" s="9" t="n">
        <x:f aca="0">IF($B$6=0,0,B13/$B$6)</x:f>
        <x:v>0.2631578947368421</x:v>
      </x:c>
    </x:row>
    <x:row r="14" ht="15" hidden="0">
      <x:c r="A14" s="5" t="s">
        <x:v>33</x:v>
      </x:c>
      <x:c r="B14" s="5" t="n">
        <x:f aca="0">COUNTIF(Catalog!R2:R235,"Needs Review")</x:f>
        <x:v>0</x:v>
      </x:c>
      <x:c r="C14" s="9" t="n">
        <x:f aca="0">IF($B$6=0,0,B14/$B$6)</x:f>
        <x:v>0</x:v>
      </x:c>
    </x:row>
    <x:row r="15" ht="15" hidden="0">
      <x:c r="A15" s="5"/>
      <x:c r="B15" s="5"/>
      <x:c r="C15" s="5"/>
    </x:row>
    <x:row r="16" ht="15" hidden="0">
      <x:c r="A16" s="8" t="s">
        <x:v>34</x:v>
      </x:c>
      <x:c r="B16" s="8" t="s">
        <x:v>26</x:v>
      </x:c>
      <x:c r="C16" s="8" t="s">
        <x:v>27</x:v>
      </x:c>
    </x:row>
    <x:row r="17" ht="15" hidden="0">
      <x:c r="A17" s="5" t="s">
        <x:v>35</x:v>
      </x:c>
      <x:c r="B17" s="5" t="n">
        <x:f aca="0">COUNTIF(Catalog!H2:H235,"Direct homage")</x:f>
        <x:v>31</x:v>
      </x:c>
      <x:c r="C17" s="9" t="n">
        <x:f aca="0">IF($B$6=0,0,B17/$B$6)</x:f>
        <x:v>0.8157894736842105</x:v>
      </x:c>
    </x:row>
    <x:row r="18" ht="15" hidden="0">
      <x:c r="A18" s="5" t="s">
        <x:v>36</x:v>
      </x:c>
      <x:c r="B18" s="5" t="n">
        <x:f aca="0">COUNTIF(Catalog!H2:H235,"Parody / homage")</x:f>
        <x:v>2</x:v>
      </x:c>
      <x:c r="C18" s="9" t="n">
        <x:f aca="0">IF($B$6=0,0,B18/$B$6)</x:f>
        <x:v>0.05263157894736842</x:v>
      </x:c>
    </x:row>
    <x:row r="19" ht="15" hidden="0">
      <x:c r="A19" s="5"/>
      <x:c r="B19" s="5"/>
      <x:c r="C19" s="5"/>
    </x:row>
    <x:row r="20" ht="15" hidden="0">
      <x:c r="A20" s="8" t="s">
        <x:v>37</x:v>
      </x:c>
      <x:c r="B20" s="8" t="s">
        <x:v>26</x:v>
      </x:c>
      <x:c r="C20" s="8" t="s">
        <x:v>27</x:v>
      </x:c>
    </x:row>
    <x:row r="21" ht="15" hidden="0">
      <x:c r="A21" s="5" t="s">
        <x:v>38</x:v>
      </x:c>
      <x:c r="B21" s="5" t="n">
        <x:f aca="0">COUNTIFS(Catalog!D2:D235,"&gt;=1960",Catalog!D2:D235,"&lt;1970")</x:f>
        <x:v>0</x:v>
      </x:c>
      <x:c r="C21" s="9" t="n">
        <x:f aca="0">IF($B$6=0,0,B21/$B$6)</x:f>
        <x:v>0</x:v>
      </x:c>
    </x:row>
    <x:row r="22" ht="15" hidden="0">
      <x:c r="A22" s="5" t="s">
        <x:v>39</x:v>
      </x:c>
      <x:c r="B22" s="5" t="n">
        <x:f aca="0">COUNTIFS(Catalog!D2:D235,"&gt;=1970",Catalog!D2:D235,"&lt;1980")</x:f>
        <x:v>2</x:v>
      </x:c>
      <x:c r="C22" s="9" t="n">
        <x:f aca="0">IF($B$6=0,0,B22/$B$6)</x:f>
        <x:v>0.05263157894736842</x:v>
      </x:c>
    </x:row>
    <x:row r="23" ht="15" hidden="0">
      <x:c r="A23" s="5" t="s">
        <x:v>40</x:v>
      </x:c>
      <x:c r="B23" s="5" t="n">
        <x:f aca="0">COUNTIFS(Catalog!D2:D235,"&gt;=1980",Catalog!D2:D235,"&lt;1990")</x:f>
        <x:v>3</x:v>
      </x:c>
      <x:c r="C23" s="9" t="n">
        <x:f aca="0">IF($B$6=0,0,B23/$B$6)</x:f>
        <x:v>0.07894736842105263</x:v>
      </x:c>
    </x:row>
    <x:row r="24" ht="15" hidden="0">
      <x:c r="A24" s="5" t="s">
        <x:v>41</x:v>
      </x:c>
      <x:c r="B24" s="5" t="n">
        <x:f aca="0">COUNTIFS(Catalog!D2:D235,"&gt;=1990",Catalog!D2:D235,"&lt;2000")</x:f>
        <x:v>2</x:v>
      </x:c>
      <x:c r="C24" s="9" t="n">
        <x:f aca="0">IF($B$6=0,0,B24/$B$6)</x:f>
        <x:v>0.05263157894736842</x:v>
      </x:c>
    </x:row>
    <x:row r="25" ht="15" hidden="0">
      <x:c r="A25" s="5" t="s">
        <x:v>42</x:v>
      </x:c>
      <x:c r="B25" s="5" t="n">
        <x:f aca="0">COUNTIFS(Catalog!D2:D235,"&gt;=2000",Catalog!D2:D235,"&lt;2010")</x:f>
        <x:v>5</x:v>
      </x:c>
      <x:c r="C25" s="9" t="n">
        <x:f aca="0">IF($B$6=0,0,B25/$B$6)</x:f>
        <x:v>0.13157894736842105</x:v>
      </x:c>
    </x:row>
    <x:row r="26" ht="15" hidden="0">
      <x:c r="A26" s="5" t="s">
        <x:v>43</x:v>
      </x:c>
      <x:c r="B26" s="5" t="n">
        <x:f aca="0">COUNTIFS(Catalog!D2:D235,"&gt;=2010",Catalog!D2:D235,"&lt;2020")</x:f>
        <x:v>12</x:v>
      </x:c>
      <x:c r="C26" s="9" t="n">
        <x:f aca="0">IF($B$6=0,0,B26/$B$6)</x:f>
        <x:v>0.3157894736842105</x:v>
      </x:c>
    </x:row>
    <x:row r="27" ht="15" hidden="0">
      <x:c r="A27" s="5" t="s">
        <x:v>44</x:v>
      </x:c>
      <x:c r="B27" s="5" t="n">
        <x:f aca="0">COUNTIFS(Catalog!D2:D235,"&gt;=2020",Catalog!D2:D235,"&lt;2030")</x:f>
        <x:v>14</x:v>
      </x:c>
      <x:c r="C27" s="9" t="n">
        <x:f aca="0">IF($B$6=0,0,B27/$B$6)</x:f>
        <x:v>0.3684210526315789</x:v>
      </x:c>
    </x:row>
    <x:row r="28" ht="15" hidden="0">
      <x:c r="A28" s="5"/>
      <x:c r="B28" s="5"/>
      <x:c r="C28" s="5"/>
    </x:row>
    <x:row r="29" ht="15" hidden="0">
      <x:c r="A29" s="8" t="s">
        <x:v>4</x:v>
      </x:c>
      <x:c r="B29" s="8" t="s">
        <x:v>26</x:v>
      </x:c>
      <x:c r="C29" s="8" t="s">
        <x:v>27</x:v>
      </x:c>
    </x:row>
    <x:row r="30" ht="15" hidden="0">
      <x:c r="A30" s="5" t="s">
        <x:v>45</x:v>
      </x:c>
      <x:c r="B30" s="5" t="n">
        <x:f aca="0">COUNTIF(Catalog!E2:E235,"Marvel Comics")</x:f>
        <x:v>30</x:v>
      </x:c>
      <x:c r="C30" s="9" t="n">
        <x:f aca="0">IF($B$6=0,0,B30/$B$6)</x:f>
        <x:v>0.7894736842105263</x:v>
      </x:c>
    </x:row>
    <x:row r="31" ht="15" hidden="0">
      <x:c r="A31" s="5" t="s">
        <x:v>46</x:v>
      </x:c>
      <x:c r="B31" s="5" t="n">
        <x:f aca="0">COUNTIF(Catalog!E2:E235,"IDW Publishing")</x:f>
        <x:v>2</x:v>
      </x:c>
      <x:c r="C31" s="9" t="n">
        <x:f aca="0">IF($B$6=0,0,B31/$B$6)</x:f>
        <x:v>0.05263157894736842</x:v>
      </x:c>
    </x:row>
    <x:row r="32" ht="15" hidden="0">
      <x:c r="A32" s="5" t="s">
        <x:v>47</x:v>
      </x:c>
      <x:c r="B32" s="5" t="n">
        <x:f aca="0">COUNTIF(Catalog!E2:E235,"Ablaze")</x:f>
        <x:v>1</x:v>
      </x:c>
      <x:c r="C32" s="9" t="n">
        <x:f aca="0">IF($B$6=0,0,B32/$B$6)</x:f>
        <x:v>0.02631578947368421</x:v>
      </x:c>
    </x:row>
    <x:row r="33" ht="15" hidden="0">
      <x:c r="A33" s="5" t="s">
        <x:v>48</x:v>
      </x:c>
      <x:c r="B33" s="5" t="n">
        <x:f aca="0">COUNTIF(Catalog!E2:E235,"Parody Press")</x:f>
        <x:v>1</x:v>
      </x:c>
      <x:c r="C33" s="9" t="n">
        <x:f aca="0">IF($B$6=0,0,B33/$B$6)</x:f>
        <x:v>0.02631578947368421</x:v>
      </x:c>
    </x:row>
    <x:row r="34" ht="15" hidden="0">
      <x:c r="A34" s="5" t="s">
        <x:v>49</x:v>
      </x:c>
      <x:c r="B34" s="5" t="n">
        <x:f aca="0">COUNTIF(Catalog!E2:E235,"Counterpoint Comics")</x:f>
        <x:v>1</x:v>
      </x:c>
      <x:c r="C34" s="9" t="n">
        <x:f aca="0">IF($B$6=0,0,B34/$B$6)</x:f>
        <x:v>0.02631578947368421</x:v>
      </x:c>
    </x:row>
    <x:row r="35" ht="15" hidden="0">
      <x:c r="A35" s="5" t="s">
        <x:v>50</x:v>
      </x:c>
      <x:c r="B35" s="5" t="n">
        <x:f aca="0">COUNTIF(Catalog!E2:E235,"Independent / other")</x:f>
        <x:v>1</x:v>
      </x:c>
      <x:c r="C35" s="9" t="n">
        <x:f aca="0">IF($B$6=0,0,B35/$B$6)</x:f>
        <x:v>0.02631578947368421</x:v>
      </x:c>
    </x:row>
    <x:row r="36" ht="15" hidden="0">
      <x:c r="A36" s="5" t="s">
        <x:v>51</x:v>
      </x:c>
      <x:c r="B36" s="5" t="n">
        <x:f aca="0">COUNTIF(Catalog!E2:E235,"Scout Comics")</x:f>
        <x:v>1</x:v>
      </x:c>
      <x:c r="C36" s="9" t="n">
        <x:f aca="0">IF($B$6=0,0,B36/$B$6)</x:f>
        <x:v>0.02631578947368421</x:v>
      </x:c>
    </x:row>
    <x:row r="37" ht="15" hidden="0">
      <x:c r="A37" s="5" t="s">
        <x:v>52</x:v>
      </x:c>
      <x:c r="B37" s="5" t="n">
        <x:f aca="0">COUNTIF(Catalog!E2:E235,"Archie Comics")</x:f>
        <x:v>1</x:v>
      </x:c>
      <x:c r="C37" s="9" t="n">
        <x:f aca="0">IF($B$6=0,0,B37/$B$6)</x:f>
        <x:v>0.02631578947368421</x:v>
      </x:c>
    </x:row>
  </x:sheetData>
  <x:pageMargins left="0.7" right="0.7" top="0.75" bottom="0.75" header="0.3" footer="0.3"/>
</x:worksheet>
</file>

<file path=xl/worksheets/sheet3.xml><?xml version="1.0" encoding="utf-8"?>
<x:worksheet xmlns:x="http://schemas.openxmlformats.org/spreadsheetml/2006/main">
  <x:sheetViews>
    <x:sheetView showGridLines="1" workbookViewId="0">
      <x:pane ySplit="1" topLeftCell="A2" activePane="bottomLeft" state="frozen"/>
    </x:sheetView>
  </x:sheetViews>
  <x:sheetFormatPr defaultColWidth="8.6796875" defaultRowHeight="15"/>
  <x:cols>
    <x:col min="1" max="1" width="50" hidden="0" customWidth="1"/>
    <x:col min="2" max="2" width="14" hidden="0" customWidth="1"/>
    <x:col min="3" max="3" width="60" hidden="0" customWidth="1"/>
    <x:col min="4" max="4" width="50" hidden="0" customWidth="1"/>
    <x:col min="5" max="5" width="45" hidden="0" customWidth="1"/>
  </x:cols>
  <x:sheetData>
    <x:row r="1" ht="15" hidden="0">
      <x:c r="A1" s="8" t="s">
        <x:v>53</x:v>
      </x:c>
      <x:c r="B1" s="8" t="s">
        <x:v>54</x:v>
      </x:c>
      <x:c r="C1" s="8" t="s">
        <x:v>55</x:v>
      </x:c>
      <x:c r="D1" s="8" t="s">
        <x:v>56</x:v>
      </x:c>
      <x:c r="E1" s="8" t="s">
        <x:v>57</x:v>
      </x:c>
    </x:row>
    <x:row r="2" ht="23.850000381469727" hidden="0">
      <x:c r="A2" s="2" t="s">
        <x:v>58</x:v>
      </x:c>
      <x:c r="B2" s="2" t="s">
        <x:v>59</x:v>
      </x:c>
      <x:c r="C2" s="2" t="s">
        <x:v>60</x:v>
      </x:c>
      <x:c r="D2" s="3" t="s">
        <x:v>61</x:v>
      </x:c>
      <x:c r="E2" s="2"/>
    </x:row>
    <x:row r="3" ht="15" hidden="0">
      <x:c r="A3" s="2" t="s">
        <x:v>62</x:v>
      </x:c>
      <x:c r="B3" s="2" t="s">
        <x:v>63</x:v>
      </x:c>
      <x:c r="C3" s="2" t="s">
        <x:v>64</x:v>
      </x:c>
      <x:c r="D3" s="3" t="s">
        <x:v>65</x:v>
      </x:c>
      <x:c r="E3" s="2"/>
    </x:row>
    <x:row r="4" ht="15" hidden="0">
      <x:c r="A4" s="2" t="s">
        <x:v>66</x:v>
      </x:c>
      <x:c r="B4" s="2" t="s">
        <x:v>63</x:v>
      </x:c>
      <x:c r="C4" s="2" t="s">
        <x:v>64</x:v>
      </x:c>
      <x:c r="D4" s="3" t="s">
        <x:v>67</x:v>
      </x:c>
      <x:c r="E4" s="2"/>
    </x:row>
    <x:row r="5" ht="15" hidden="0">
      <x:c r="A5" s="2" t="s">
        <x:v>68</x:v>
      </x:c>
      <x:c r="B5" s="2" t="s">
        <x:v>63</x:v>
      </x:c>
      <x:c r="C5" s="2" t="s">
        <x:v>69</x:v>
      </x:c>
      <x:c r="D5" s="3" t="s">
        <x:v>70</x:v>
      </x:c>
      <x:c r="E5" s="2"/>
    </x:row>
    <x:row r="6" ht="15" hidden="0">
      <x:c r="A6" s="2" t="s">
        <x:v>71</x:v>
      </x:c>
      <x:c r="B6" s="2" t="s">
        <x:v>63</x:v>
      </x:c>
      <x:c r="C6" s="2" t="s">
        <x:v>69</x:v>
      </x:c>
      <x:c r="D6" s="3" t="s">
        <x:v>72</x:v>
      </x:c>
      <x:c r="E6" s="2"/>
    </x:row>
    <x:row r="7" ht="15" hidden="0">
      <x:c r="A7" s="2" t="s">
        <x:v>73</x:v>
      </x:c>
      <x:c r="B7" s="2" t="s">
        <x:v>63</x:v>
      </x:c>
      <x:c r="C7" s="2" t="s">
        <x:v>64</x:v>
      </x:c>
      <x:c r="D7" s="3" t="s">
        <x:v>74</x:v>
      </x:c>
      <x:c r="E7" s="2"/>
    </x:row>
    <x:row r="8" ht="15" hidden="0">
      <x:c r="A8" s="2" t="s">
        <x:v>75</x:v>
      </x:c>
      <x:c r="B8" s="2" t="s">
        <x:v>63</x:v>
      </x:c>
      <x:c r="C8" s="2" t="s">
        <x:v>76</x:v>
      </x:c>
      <x:c r="D8" s="3" t="s">
        <x:v>77</x:v>
      </x:c>
      <x:c r="E8" s="2"/>
    </x:row>
    <x:row r="9" ht="15" hidden="0">
      <x:c r="A9" s="2" t="s">
        <x:v>78</x:v>
      </x:c>
      <x:c r="B9" s="2" t="s">
        <x:v>63</x:v>
      </x:c>
      <x:c r="C9" s="2" t="s">
        <x:v>64</x:v>
      </x:c>
      <x:c r="D9" s="3" t="s">
        <x:v>79</x:v>
      </x:c>
      <x:c r="E9" s="2"/>
    </x:row>
    <x:row r="10" ht="23.850000381469727" hidden="0">
      <x:c r="A10" s="2" t="s">
        <x:v>80</x:v>
      </x:c>
      <x:c r="B10" s="2" t="str">
        <x:v>Included — CL-XMEN63-0035</x:v>
      </x:c>
      <x:c r="C10" s="2" t="str">
        <x:v>The Gerald Parel facsimile has newly drawn homage artwork. Prior exclusion as original-art reuse is superseded.</x:v>
      </x:c>
      <x:c r="D10" s="3" t="str">
        <x:v>https://leagueofcomicgeeks.com/comic/2731808/the-x-men-1?variant=5269721</x:v>
      </x:c>
      <x:c r="E10" s="2" t="str">
        <x:v>Exact Parel scan reviewed October 19, 2026.</x:v>
      </x:c>
    </x:row>
    <x:row r="11" ht="48" hidden="0" customHeight="1">
      <x:c r="A11" s="15" t="str">
        <x:v>CL-XMEN63-0001</x:v>
      </x:c>
      <x:c r="B11" s="15" t="str">
        <x:v>Cover artwork</x:v>
      </x:c>
      <x:c r="C11" s="15" t="str">
        <x:v>Reinterprets the attacking team and foreground opponent composition of The X-Men #1 (1963). Exact edition artwork inspected. Exact edition artwork reviewed on October 19, 2026. Original dates and incentive descriptions retained where no stronger edition-specific evidence was found.</x:v>
      </x:c>
      <x:c r="D11" s="16" t="str">
        <x:v>https://leagueofcomicgeeks.com/comic/5196547/the-x-men-104
https://www.comics.org/issue/30968/
https://leagueofcomicgeeks.com/profile/galko/lists/9630</x:v>
      </x:c>
      <x:c r="E11" s="15" t="str"/>
    </x:row>
    <x:row r="12" ht="60" hidden="0" customHeight="1">
      <x:c r="A12" s="15" t="str">
        <x:v>CL-XMEN63-0002</x:v>
      </x:c>
      <x:c r="B12" s="15" t="str">
        <x:v>Reference / related edition</x:v>
      </x:c>
      <x:c r="C12" s="15" t="str">
        <x:v>Reproduces the original X-Men #1 (1963) cover artwork with edition-specific trade dress. Reproduces the original Kirby cover with altered trade dress. Retained for edition history and excluded from the count of newly drawn homages. GCD gives September 8, 1979 as the on-sale date, while the supplied catalog gives September 25; this conflict remains unresolved.</x:v>
      </x:c>
      <x:c r="D12" s="16" t="str">
        <x:v>https://leagueofcomicgeeks.com/comic/2073646/amazing-adventures-1
https://my.comics.org/issue/33914/
https://leagueofcomicgeeks.com/profile/galko/lists/9630</x:v>
      </x:c>
      <x:c r="E12" s="15" t="str"/>
    </x:row>
    <x:row r="13" ht="60" hidden="0" customHeight="1">
      <x:c r="A13" s="15" t="str">
        <x:v>CL-XMEN63-0003</x:v>
      </x:c>
      <x:c r="B13" s="15" t="str">
        <x:v>Cover artwork</x:v>
      </x:c>
      <x:c r="C13" s="15" t="str">
        <x:v>Reinterprets the attacking team and foreground opponent composition of The X-Men #1 (1963). Exact edition artwork inspected. Keith Pollard and Al Williamson reinterpret the original battle within a wraparound historical montage. Small character portraits in the publisher box are included in the character review. The supplied July 8 date conflicts with GCD’s June 17, 1986 listing; exact date needs further confirmation.</x:v>
      </x:c>
      <x:c r="D13" s="16" t="str">
        <x:v>https://leagueofcomicgeeks.com/comic/4420737/the-marvel-saga-11
https://www.comics.org/series/3029/overview/
https://leagueofcomicgeeks.com/profile/galko/lists/9630</x:v>
      </x:c>
      <x:c r="E13" s="15" t="str">
        <x:v>Character identification partly unresolved.</x:v>
      </x:c>
    </x:row>
    <x:row r="14" ht="36" hidden="0" customHeight="1">
      <x:c r="A14" s="15" t="str">
        <x:v>CL-XMEN63-0004</x:v>
      </x:c>
      <x:c r="B14" s="15" t="str">
        <x:v>Cover artwork</x:v>
      </x:c>
      <x:c r="C14" s="15" t="str">
        <x:v>Reinterprets the attacking team and foreground opponent composition of The X-Men #1 (1963). Exact edition artwork inspected. New cover artwork despite reprinted interiors; this is not a reuse of Cockrum’s X-Men #104 cover.</x:v>
      </x:c>
      <x:c r="D14" s="16" t="str">
        <x:v>https://leagueofcomicgeeks.com/comic/8977593/classic-x-men-12
https://www.comics.org/issue/64443/
https://leagueofcomicgeeks.com/profile/galko/lists/9630</x:v>
      </x:c>
      <x:c r="E14" s="15" t="str"/>
    </x:row>
    <x:row r="15" ht="48" hidden="0" customHeight="1">
      <x:c r="A15" s="15" t="str">
        <x:v>CL-XMEN63-0005</x:v>
      </x:c>
      <x:c r="B15" s="15" t="str">
        <x:v>Cover artwork</x:v>
      </x:c>
      <x:c r="C15" s="15" t="str">
        <x:v>Reinterprets the attacking team and foreground opponent composition of The X-Men #1 (1963). Exact edition artwork inspected. Elephant characters parody Marvel heroes; their borrowed costumes do not make the corresponding Marvel characters present. Blaustein is credited under an earlier professional name on the original publication.</x:v>
      </x:c>
      <x:c r="D15" s="16" t="str">
        <x:v>https://leagueofcomicgeeks.com/comic/5651891/power-pachyderms-1
https://gocollect.com/comic/power-pachyderms-1
https://leagueofcomicgeeks.com/profile/galko/lists/9630</x:v>
      </x:c>
      <x:c r="E15" s="15" t="str"/>
    </x:row>
    <x:row r="16" ht="48" hidden="0" customHeight="1">
      <x:c r="A16" s="15" t="str">
        <x:v>CL-XMEN63-0006</x:v>
      </x:c>
      <x:c r="B16" s="15" t="str">
        <x:v>Cover artwork</x:v>
      </x:c>
      <x:c r="C16" s="15" t="str">
        <x:v>Reinterprets the attacking team and foreground opponent composition of The X-Men #1 (1963). Exact edition artwork inspected. Includes the small Spider-Man head in the direct-edition barcode box. Thor and Juggernaut both appear in the foreground. Joe Sinnott’s cover-inking attribution remains less certain than Frenz’s pencils.</x:v>
      </x:c>
      <x:c r="D16" s="16" t="str">
        <x:v>https://leagueofcomicgeeks.com/comic/5649702/thor-427
https://www.marvel.com/comics/issue/11755/thor_1966_427
https://leagueofcomicgeeks.com/profile/galko/lists/9630</x:v>
      </x:c>
      <x:c r="E16" s="15" t="str">
        <x:v>Character identification partly unresolved.</x:v>
      </x:c>
    </x:row>
    <x:row r="17" ht="48" hidden="0" customHeight="1">
      <x:c r="A17" s="15" t="str">
        <x:v>CL-XMEN63-0007</x:v>
      </x:c>
      <x:c r="B17" s="15" t="str">
        <x:v>Cover artwork</x:v>
      </x:c>
      <x:c r="C17" s="15" t="str">
        <x:v>Reinterprets the attacking team and foreground opponent composition of The X-Men #1 (1963). Exact edition artwork inspected. GCD credits Ken Meyer Jr., while MyComicShop credits Bill Maus for its regular-cover listing. GCD’s exact Cover X record and the visible KMJ signature take precedence. These are parody characters, not the Marvel originals.</x:v>
      </x:c>
      <x:c r="D17" s="16" t="str">
        <x:v>https://leagueofcomicgeeks.com/comic/3985091/unfunny-x-cons-1?variant=2487482
https://www.comics.org/issue/381993/
https://leagueofcomicgeeks.com/profile/galko/lists/9630</x:v>
      </x:c>
      <x:c r="E17" s="15" t="str"/>
    </x:row>
    <x:row r="18" ht="48" hidden="0" customHeight="1">
      <x:c r="A18" s="15" t="str">
        <x:v>CL-XMEN63-0008</x:v>
      </x:c>
      <x:c r="B18" s="15" t="str">
        <x:v>Cover artwork</x:v>
      </x:c>
      <x:c r="C18" s="15" t="str">
        <x:v>Reinterprets the attacking team and foreground opponent composition of The X-Men #1 (1963). Exact edition artwork inspected. Exact edition artwork reviewed on October 19, 2026. Original dates and incentive descriptions retained where no stronger edition-specific evidence was found.</x:v>
      </x:c>
      <x:c r="D18" s="16" t="str">
        <x:v>https://leagueofcomicgeeks.com/comic/1980588/marvel-knights-4-24
https://www.lospaziobianco.it/en/mike-laura-allred-a-couple-in-the-comics/
https://leagueofcomicgeeks.com/profile/galko/lists/9630</x:v>
      </x:c>
      <x:c r="E18" s="15" t="str"/>
    </x:row>
    <x:row r="19" ht="48" hidden="0" customHeight="1">
      <x:c r="A19" s="15" t="str">
        <x:v>CL-XMEN63-0009</x:v>
      </x:c>
      <x:c r="B19" s="15" t="str">
        <x:v>Cover artwork</x:v>
      </x:c>
      <x:c r="C19" s="15" t="str">
        <x:v>Reinterprets the attacking team and foreground opponent composition of The X-Men #1 (1963). Exact edition artwork inspected. Zombie versions of the original five X-Men and Magneto; the main artwork includes Beast’s detached arms and Iceman’s frozen skull projectile.</x:v>
      </x:c>
      <x:c r="D19" s="16" t="str">
        <x:v>https://leagueofcomicgeeks.com/comic/7777466/marvel-zombies-4
https://milehighcomics.com/comicindex/nice/January-2006/Title-MARVEL-ZOMBIES--2005---4-by-Marvel.html
https://leagueofcomicgeeks.com/profile/galko/lists/9630</x:v>
      </x:c>
      <x:c r="E19" s="15" t="str"/>
    </x:row>
    <x:row r="20" ht="60" hidden="0" customHeight="1">
      <x:c r="A20" s="15" t="str">
        <x:v>CL-XMEN63-0010</x:v>
      </x:c>
      <x:c r="B20" s="15" t="str">
        <x:v>Reference / related edition</x:v>
      </x:c>
      <x:c r="C20" s="15" t="str">
        <x:v>Reinterprets the attacking team and foreground opponent composition of The X-Men #1 (1963). Exact edition artwork inspected. Dean White painted over Kirby’s composition. This is a painted reinterpretation, distinguished from the unaltered Kirby cover on the omnibus. This edition paints over Kirby’s original pencils and is grouped with the original drawing. It is not counted as a new homage artwork.</x:v>
      </x:c>
      <x:c r="D20" s="16" t="str">
        <x:v>https://leagueofcomicgeeks.com/comic/2793362/marvel-masterworks-the-x-men-vol-1-tp
https://www.comics.org/issue/2837422/
https://leagueofcomicgeeks.com/profile/galko/lists/9630</x:v>
      </x:c>
      <x:c r="E20" s="15" t="str"/>
    </x:row>
    <x:row r="21" ht="36" hidden="0" customHeight="1">
      <x:c r="A21" s="15" t="str">
        <x:v>CL-XMEN63-0011</x:v>
      </x:c>
      <x:c r="B21" s="15" t="str">
        <x:v>Reference / related edition</x:v>
      </x:c>
      <x:c r="C21" s="15" t="str">
        <x:v>Reproduces the original X-Men #1 (1963) cover artwork with edition-specific trade dress. Reuses the original Kirby cover rather than introducing a new homage. Retained as an edition record only.</x:v>
      </x:c>
      <x:c r="D21" s="16" t="str">
        <x:v>https://leagueofcomicgeeks.com/comic/4646630/x-men-omnibus-vol-1-hc
https://www.marvel.com/comics/issue/12413/uncanny-x-men-1981-1
https://leagueofcomicgeeks.com/profile/galko/lists/9630</x:v>
      </x:c>
      <x:c r="E21" s="15" t="str"/>
    </x:row>
    <x:row r="22" ht="48" hidden="0" customHeight="1">
      <x:c r="A22" s="15" t="str">
        <x:v>CL-XMEN63-0012</x:v>
      </x:c>
      <x:c r="B22" s="15" t="str">
        <x:v>Cover artwork</x:v>
      </x:c>
      <x:c r="C22" s="15" t="str">
        <x:v>Reinterprets the attacking team and foreground opponent composition of The X-Men #1 (1963). Exact edition artwork inspected. Painted Alex Ross reinterpretation, later reused on the 2022 omnibus. The supplied DM label is retained pending a publisher-level confirmation of market designation.</x:v>
      </x:c>
      <x:c r="D22" s="16" t="str">
        <x:v>https://leagueofcomicgeeks.com/comic/4646630/x-men-omnibus-vol-1-hc?variant=4852400
https://leagueofcomicgeeks.com/profile/galko/lists/9630</x:v>
      </x:c>
      <x:c r="E22" s="15" t="str"/>
    </x:row>
    <x:row r="23" ht="72" hidden="0" customHeight="1">
      <x:c r="A23" s="15" t="str">
        <x:v>CL-XMEN63-0013</x:v>
      </x:c>
      <x:c r="B23" s="15" t="str">
        <x:v>Cover artwork</x:v>
      </x:c>
      <x:c r="C23" s="15" t="str">
        <x:v>Reinterprets the attacking team and foreground opponent composition of The X-Men #1 (1963). Exact edition artwork inspected. Contemporary announcement by exclusive retailer Apocalypse Comics identifies the homage, Casey Coller pencils, John-Paul Bove colors, and all seven depicted Transformers. Do not transfer the print run of the unrelated All Hail Megatron #12 exclusive.</x:v>
      </x:c>
      <x:c r="D23" s="16" t="str">
        <x:v>https://leagueofcomicgeeks.com/comic/7346404/the-transformers-12?variant=6790255
https://www.seibertron.com/energonpub/new-york-comic-con-apocalypse-comics-transformers-and-gi-joe-exclusive-covers-and-michael-bell-t69110.php
https://leagueofcomicgeeks.com/profile/galko/lists/9630</x:v>
      </x:c>
      <x:c r="E23" s="15" t="str"/>
    </x:row>
    <x:row r="24" ht="48" hidden="0" customHeight="1">
      <x:c r="A24" s="15" t="str">
        <x:v>CL-XMEN63-0014</x:v>
      </x:c>
      <x:c r="B24" s="15" t="str">
        <x:v>Cover artwork</x:v>
      </x:c>
      <x:c r="C24" s="15" t="str">
        <x:v>Reinterprets the attacking team and foreground opponent composition of The X-Men #1 (1963). Exact edition artwork inspected. The 1:10 color and 1:25 black-and-white editions use the same Jorge Lucas artwork. Ratios are ordering incentives, not total print runs. Individual fantasy character identities remain unresolved.</x:v>
      </x:c>
      <x:c r="D24" s="16" t="str">
        <x:v>https://leagueofcomicgeeks.com/comic/2141904/dungeons-dragons-7?variant=1776330
https://leagueofcomicgeeks.com/profile/galko/lists/9630</x:v>
      </x:c>
      <x:c r="E24" s="15" t="str">
        <x:v>Character identification partly unresolved.</x:v>
      </x:c>
    </x:row>
    <x:row r="25" ht="36" hidden="0" customHeight="1">
      <x:c r="A25" s="15" t="str">
        <x:v>CL-XMEN63-0015</x:v>
      </x:c>
      <x:c r="B25" s="15" t="str">
        <x:v>Cover artwork</x:v>
      </x:c>
      <x:c r="C25" s="15" t="str">
        <x:v>Reinterprets the attacking team and foreground opponent composition of The X-Men #1 (1963). Exact edition artwork inspected. Movie-version Avengers reinterpret the original battle arrangement. Native image is small; finer background details remain uncertain.</x:v>
      </x:c>
      <x:c r="D25" s="16" t="str">
        <x:v>https://leagueofcomicgeeks.com/comic/4670187/the-avengers-18?variant=1809827
https://leagueofcomicgeeks.com/profile/galko/lists/9630</x:v>
      </x:c>
      <x:c r="E25" s="15" t="str">
        <x:v>Character identification partly unresolved.</x:v>
      </x:c>
    </x:row>
    <x:row r="26" ht="60" hidden="0" customHeight="1">
      <x:c r="A26" s="15" t="str">
        <x:v>CL-XMEN63-0016</x:v>
      </x:c>
      <x:c r="B26" s="15" t="str">
        <x:v>Cover artwork</x:v>
      </x:c>
      <x:c r="C26" s="15" t="str">
        <x:v>Reinterprets the attacking team and foreground opponent composition of The X-Men #1 (1963). Exact edition artwork inspected. Promotional comic from Dutch Bros. Coffee, illustrated by Jeff Egli. The January 1 date appears to be a year-only catalog placeholder; exact distribution date is unverified. Mad Cow is named on the cover; the other character names are only partially resolved.</x:v>
      </x:c>
      <x:c r="D26" s="16" t="str">
        <x:v>https://leagueofcomicgeeks.com/comic/1672930/dutch-bros-freedom-fighters-3
https://www.mycomicshop.com/search?TID=45259838
https://leagueofcomicgeeks.com/profile/galko/lists/9630</x:v>
      </x:c>
      <x:c r="E26" s="15" t="str">
        <x:v>Character identification partly unresolved.</x:v>
      </x:c>
    </x:row>
    <x:row r="27" ht="48" hidden="0" customHeight="1">
      <x:c r="A27" s="15" t="str">
        <x:v>CL-XMEN63-0017</x:v>
      </x:c>
      <x:c r="B27" s="15" t="str">
        <x:v>Cover artwork</x:v>
      </x:c>
      <x:c r="C27" s="15" t="str">
        <x:v>Reinterprets the attacking team and foreground opponent composition of The X-Men #1 (1963). Exact edition artwork inspected. Recreates the first Avengers lineup, with Loki in Magneto’s place. Captain America appears as a small portrait in the corner box in addition to the five founding Avengers.</x:v>
      </x:c>
      <x:c r="D27" s="16" t="str">
        <x:v>https://leagueofcomicgeeks.com/comic/5134110/avengers-24now?variant=7499616
https://leagueofcomicgeeks.com/profile/galko/lists/9630</x:v>
      </x:c>
      <x:c r="E27" s="15" t="str"/>
    </x:row>
    <x:row r="28" ht="48" hidden="0" customHeight="1">
      <x:c r="A28" s="15" t="str">
        <x:v>CL-XMEN63-0018</x:v>
      </x:c>
      <x:c r="B28" s="15" t="str">
        <x:v>Cover artwork</x:v>
      </x:c>
      <x:c r="C28" s="15" t="str">
        <x:v>Reinterprets the attacking team and foreground opponent composition of The X-Men #1 (1963). Exact edition artwork inspected. Mixed-media Hasbro action-figure photography over the classic background, not a new hand-drawn cover. Individual photographer is uncredited.</x:v>
      </x:c>
      <x:c r="D28" s="16" t="str">
        <x:v>https://leagueofcomicgeeks.com/comic/3785441/all-new-x-men-33?variant=2699568
https://www.comics.org/issue/1268190/
https://leagueofcomicgeeks.com/profile/galko/lists/9630</x:v>
      </x:c>
      <x:c r="E28" s="15" t="str"/>
    </x:row>
    <x:row r="29" ht="48" hidden="0" customHeight="1">
      <x:c r="A29" s="15" t="str">
        <x:v>CL-XMEN63-0019</x:v>
      </x:c>
      <x:c r="B29" s="15" t="str">
        <x:v>Cover artwork</x:v>
      </x:c>
      <x:c r="C29" s="15" t="str">
        <x:v>Reinterprets the attacking team and foreground opponent composition of The X-Men #1 (1963). Exact edition artwork inspected. Pasqual Ferry’s unfamiliar parody cast remains unresolved; no character names were inferred from the series title. A small reproduction of the original X-Men cover appears at left.</x:v>
      </x:c>
      <x:c r="D29" s="16" t="str">
        <x:v>https://leagueofcomicgeeks.com/comic/6922461/slapstick-1?variant=8904321
https://leagueofcomicgeeks.com/profile/galko/lists/9630</x:v>
      </x:c>
      <x:c r="E29" s="15" t="str">
        <x:v>Character identification partly unresolved.</x:v>
      </x:c>
    </x:row>
    <x:row r="30" ht="48" hidden="0" customHeight="1">
      <x:c r="A30" s="15" t="str">
        <x:v>CL-XMEN63-0020</x:v>
      </x:c>
      <x:c r="B30" s="15" t="str">
        <x:v>Cover artwork</x:v>
      </x:c>
      <x:c r="C30" s="15" t="str">
        <x:v>Reinterprets the attacking team and foreground opponent composition of The X-Men #1 (1963). Exact edition artwork inspected. Black-and-white treatment of the same Todd Nauck artwork as the color Stan Lee Box exclusive. Stan Lee replaces Magneto in the foreground.</x:v>
      </x:c>
      <x:c r="D30" s="16" t="str">
        <x:v>https://leagueofcomicgeeks.com/comic/6696704/x-men-prime-1?variant=4118152
https://www.comics.org/issue/1731134/image/
https://leagueofcomicgeeks.com/profile/galko/lists/9630</x:v>
      </x:c>
      <x:c r="E30" s="15" t="str"/>
    </x:row>
    <x:row r="31" ht="48" hidden="0" customHeight="1">
      <x:c r="A31" s="15" t="str">
        <x:v>CL-XMEN63-0021</x:v>
      </x:c>
      <x:c r="B31" s="15" t="str">
        <x:v>Reference / related edition</x:v>
      </x:c>
      <x:c r="C31" s="15" t="str">
        <x:v>Reinterprets the attacking team and foreground opponent composition of The X-Men #1 (1963). Exact edition artwork inspected. Color treatment of the same Todd Nauck artwork as the black-and-white Stan Lee Box exclusive; grouped together for unique-art counts.</x:v>
      </x:c>
      <x:c r="D31" s="16" t="str">
        <x:v>https://leagueofcomicgeeks.com/comic/6696704/x-men-prime-1?variant=6070376
https://my.comics.org/issue/1726989/
https://leagueofcomicgeeks.com/profile/galko/lists/9630</x:v>
      </x:c>
      <x:c r="E31" s="15" t="str"/>
    </x:row>
    <x:row r="32" ht="36" hidden="0" customHeight="1">
      <x:c r="A32" s="15" t="str">
        <x:v>CL-XMEN63-0022</x:v>
      </x:c>
      <x:c r="B32" s="15" t="str">
        <x:v>Cover artwork</x:v>
      </x:c>
      <x:c r="C32" s="15" t="str">
        <x:v>Reinterprets the attacking team and foreground opponent composition of The X-Men #1 (1963). Exact edition artwork inspected. Joe Jusko’s painted reinterpretation includes Professor X in the corner box. Limited-edition quantities were not independently confirmed.</x:v>
      </x:c>
      <x:c r="D32" s="16" t="str">
        <x:v>https://leagueofcomicgeeks.com/comic/3524364/uncanny-x-men-1?variant=1248769
https://leagueofcomicgeeks.com/profile/galko/lists/9630</x:v>
      </x:c>
      <x:c r="E32" s="15" t="str"/>
    </x:row>
    <x:row r="33" ht="48" hidden="0" customHeight="1">
      <x:c r="A33" s="15" t="str">
        <x:v>CL-XMEN63-0023</x:v>
      </x:c>
      <x:c r="B33" s="15" t="str">
        <x:v>Cover artwork</x:v>
      </x:c>
      <x:c r="C33" s="15" t="str">
        <x:v>Reinterprets the attacking team and foreground opponent composition of The X-Men #1 (1963). Exact edition artwork inspected. Carlos Pacheco’s Secret History connecting variant substitutes X-Man for Beast in its rewritten origin. The visible signatures credit Rafael Fonteriz and colorist Romulo Fajardo Jr. alongside Pacheco.</x:v>
      </x:c>
      <x:c r="D33" s="16" t="str">
        <x:v>https://leagueofcomicgeeks.com/comic/5203277/age-of-x-man-nextgen-1?variant=3195164
https://leagueofcomicgeeks.com/profile/galko/lists/9630</x:v>
      </x:c>
      <x:c r="E33" s="15" t="str"/>
    </x:row>
    <x:row r="34" ht="60" hidden="0" customHeight="1">
      <x:c r="A34" s="15" t="str">
        <x:v>CL-XMEN63-0024</x:v>
      </x:c>
      <x:c r="B34" s="15" t="str">
        <x:v>Cover artwork</x:v>
      </x:c>
      <x:c r="C34" s="15" t="str">
        <x:v>Reinterprets the attacking team and foreground opponent composition of The X-Men #1 (1963). Exact edition artwork inspected. Publisher credits Nathan Johnson for this webstore exclusive but incorrectly calls it a Giant-Size X-Men #1 homage in its product description. Exact cover inspection shows the X-Men #1 (1963) arrangement. Individual fantasy character names remain unresolved.</x:v>
      </x:c>
      <x:c r="D34" s="16" t="str">
        <x:v>https://leagueofcomicgeeks.com/comic/1989914/little-guardians-1?variant=8277643
https://www.scoutcomics.com/products/little-guardians-1-webstore-exclusive-cover
https://leagueofcomicgeeks.com/profile/galko/lists/9630</x:v>
      </x:c>
      <x:c r="E34" s="15" t="str">
        <x:v>Character identification partly unresolved.</x:v>
      </x:c>
    </x:row>
    <x:row r="35" ht="60" hidden="0" customHeight="1">
      <x:c r="A35" s="15" t="str">
        <x:v>CL-XMEN63-0025</x:v>
      </x:c>
      <x:c r="B35" s="15" t="str">
        <x:v>Cover artwork</x:v>
      </x:c>
      <x:c r="C35" s="15" t="str">
        <x:v>Reinterprets the attacking team and foreground opponent composition of The X-Men #1 (1963). Exact edition artwork inspected. The cover reads Pooh Believers. Winnie-the-Pooh and friends wear superhero-inspired costumes; the Marvel identities being parodied are not assigned as depicted characters. Cover artist and precise edition date remain unverified.</x:v>
      </x:c>
      <x:c r="D35" s="16" t="str">
        <x:v>https://leagueofcomicgeeks.com/comic/7460640/do-you-pooh-1?variant=9610511
https://leagueofcomicgeeks.com/profile/galko/lists/9630</x:v>
      </x:c>
      <x:c r="E35" s="15" t="str">
        <x:v>Character identification partly unresolved.</x:v>
      </x:c>
    </x:row>
    <x:row r="36" ht="36" hidden="0" customHeight="1">
      <x:c r="A36" s="15" t="str">
        <x:v>CL-XMEN63-0026</x:v>
      </x:c>
      <x:c r="B36" s="15" t="str">
        <x:v>Reference / related edition</x:v>
      </x:c>
      <x:c r="C36" s="15" t="str">
        <x:v>Reinterprets the attacking team and foreground opponent composition of The X-Men #1 (1963). Exact edition artwork inspected. Reuses the Alex Ross painting from the 2009 omnibus. Retained as a later edition, grouped under the 2009 Ross record.</x:v>
      </x:c>
      <x:c r="D36" s="16" t="str">
        <x:v>https://leagueofcomicgeeks.com/comic/4646630/x-men-omnibus-vol-1-hc?variant=4585066
https://leagueofcomicgeeks.com/profile/galko/lists/9630</x:v>
      </x:c>
      <x:c r="E36" s="15" t="str"/>
    </x:row>
    <x:row r="37" ht="48" hidden="0" customHeight="1">
      <x:c r="A37" s="15" t="str">
        <x:v>CL-XMEN63-0027</x:v>
      </x:c>
      <x:c r="B37" s="15" t="str">
        <x:v>Cover artwork</x:v>
      </x:c>
      <x:c r="C37" s="15" t="str">
        <x:v>Reinterprets the attacking team and foreground opponent composition of The X-Men #1 (1963). Exact edition artwork inspected. Jim Rugg’s retro-styled cover is newly drawn. Two tiny playing cards at the lower left are artwork details; no additional named character is identifiable there.</x:v>
      </x:c>
      <x:c r="D37" s="16" t="str">
        <x:v>https://leagueofcomicgeeks.com/comic/4791135/x-treme-x-men-2?variant=2106080
https://leagueofcomicgeeks.com/profile/galko/lists/9630</x:v>
      </x:c>
      <x:c r="E37" s="15" t="str"/>
    </x:row>
    <x:row r="38" ht="48" hidden="0" customHeight="1">
      <x:c r="A38" s="15" t="str">
        <x:v>CL-XMEN63-0028</x:v>
      </x:c>
      <x:c r="B38" s="15" t="str">
        <x:v>Cover artwork</x:v>
      </x:c>
      <x:c r="C38" s="15" t="str">
        <x:v>Reinterprets the attacking team and foreground opponent composition of The X-Men #1 (1963). Exact edition artwork inspected. Pepe Larraz and Marte Gracia reinterpret the 1963 composition using the second-generation X-Men.</x:v>
      </x:c>
      <x:c r="D38" s="16" t="str">
        <x:v>https://leagueofcomicgeeks.com/comic/6109216/immortal-x-men-17?variant=6143026
https://www.mightyavengers.net/comics/issue/immortal-x-men-17
https://leagueofcomicgeeks.com/profile/galko/lists/9630</x:v>
      </x:c>
      <x:c r="E38" s="15" t="str"/>
    </x:row>
    <x:row r="39" ht="60" hidden="0" customHeight="1">
      <x:c r="A39" s="15" t="str">
        <x:v>CL-XMEN63-0029</x:v>
      </x:c>
      <x:c r="B39" s="15" t="str">
        <x:v>Cover artwork</x:v>
      </x:c>
      <x:c r="C39" s="15" t="str">
        <x:v>Reinterprets the attacking team and foreground opponent composition of The X-Men #1 (1963). Exact edition artwork inspected. Steve McNiven reinterprets the 1963 composition with Rogue, blue Beast, Storm, Cyclops and Wolverine opposing Magneto. This is the anniversary variant, not the unrelated main-cover homage to X-Men #243.</x:v>
      </x:c>
      <x:c r="D39" s="16" t="str">
        <x:v>https://leagueofcomicgeeks.com/comic/2164060/immortal-x-men-18?variant=1905723
https://prhcomics.com/wp-content/uploads/2023/09/PREVIEWS2021025_FINAL_DEC_2023ad.pdf
https://leagueofcomicgeeks.com/profile/galko/lists/9630</x:v>
      </x:c>
      <x:c r="E39" s="15" t="str"/>
    </x:row>
    <x:row r="40" ht="36" hidden="0" customHeight="1">
      <x:c r="A40" s="15" t="str">
        <x:v>CL-XMEN63-0030</x:v>
      </x:c>
      <x:c r="B40" s="15" t="str">
        <x:v>Cover artwork</x:v>
      </x:c>
      <x:c r="C40" s="15" t="str">
        <x:v>Reinterprets the attacking team and foreground opponent composition of The X-Men #1 (1963). Exact edition artwork inspected. Kamala Khan appears among the original X-Men in Federico Vicentini’s reinterpretation; she is not substituted for the entire original cast.</x:v>
      </x:c>
      <x:c r="D40" s="16" t="str">
        <x:v>https://leagueofcomicgeeks.com/comic/7006501/ms-marvel-the-new-mutant-2?variant=9193075
https://leagueofcomicgeeks.com/profile/galko/lists/9630</x:v>
      </x:c>
      <x:c r="E40" s="15" t="str"/>
    </x:row>
    <x:row r="41" ht="48" hidden="0" customHeight="1">
      <x:c r="A41" s="15" t="str">
        <x:v>CL-XMEN63-0031</x:v>
      </x:c>
      <x:c r="B41" s="15" t="str">
        <x:v>Cover artwork</x:v>
      </x:c>
      <x:c r="C41" s="15" t="str">
        <x:v>Reinterprets the attacking team and foreground opponent composition of The X-Men #1 (1963). Exact edition artwork inspected. Fritz Casas homage variant. Kull is recognizable, but the other fantasy characters’ exact identities remain unresolved; the title alone was not used to supply the cast.</x:v>
      </x:c>
      <x:c r="D41" s="16" t="str">
        <x:v>https://leagueofcomicgeeks.com/comic/1956909/the-mighty-barbarians-2?variant=4749383
https://leagueofcomicgeeks.com/profile/galko/lists/9630</x:v>
      </x:c>
      <x:c r="E41" s="15" t="str">
        <x:v>Character identification partly unresolved.</x:v>
      </x:c>
    </x:row>
    <x:row r="42" ht="48" hidden="0" customHeight="1">
      <x:c r="A42" s="15" t="str">
        <x:v>CL-XMEN63-0032</x:v>
      </x:c>
      <x:c r="B42" s="15" t="str">
        <x:v>Cover artwork</x:v>
      </x:c>
      <x:c r="C42" s="15" t="str">
        <x:v>Reinterprets the attacking team and foreground opponent composition of The X-Men #1 (1963). Exact edition artwork inspected. John Romita Jr.’s homage redraws the original five X-Men against Magneto. The separately solicited Elizabeth Torque variant is a different cover and was not confused with this artwork.</x:v>
      </x:c>
      <x:c r="D42" s="16" t="str">
        <x:v>https://leagueofcomicgeeks.com/comic/5106673/the-original-x-men-1?variant=1394547
https://my.comics.org/issue/2597427/
https://leagueofcomicgeeks.com/profile/galko/lists/9630</x:v>
      </x:c>
      <x:c r="E42" s="15" t="str"/>
    </x:row>
    <x:row r="43" ht="48" hidden="0" customHeight="1">
      <x:c r="A43" s="15" t="str">
        <x:v>CL-XMEN63-0033</x:v>
      </x:c>
      <x:c r="B43" s="15" t="str">
        <x:v>Cover artwork</x:v>
      </x:c>
      <x:c r="C43" s="15" t="str">
        <x:v>Reinterprets the attacking team and foreground opponent composition of The X-Men #1 (1963). Exact edition artwork inspected. Ethan Young depicts multiple versions of Wolverine. Variations in costume do not establish distinct civilian identities, so the review uses one confirmed Logan tag.</x:v>
      </x:c>
      <x:c r="D43" s="16" t="str">
        <x:v>https://leagueofcomicgeeks.com/comic/3984666/x-men-30?variant=9803941
https://leagueofcomicgeeks.com/profile/galko/lists/9630</x:v>
      </x:c>
      <x:c r="E43" s="15" t="str">
        <x:v>Character identification partly unresolved.</x:v>
      </x:c>
    </x:row>
    <x:row r="44" ht="48" hidden="0" customHeight="1">
      <x:c r="A44" s="15" t="str">
        <x:v>CL-XMEN63-0034</x:v>
      </x:c>
      <x:c r="B44" s="15" t="str">
        <x:v>Cover artwork</x:v>
      </x:c>
      <x:c r="C44" s="15" t="str">
        <x:v>Reinterprets the attacking team and foreground opponent composition of The X-Men #1 (1963). Exact edition artwork inspected. GCD’s exact cover record identifies all seven costumed characters and credits Anwar Hanano for colors. The Comic Hunter virgin treatment shares this artwork.</x:v>
      </x:c>
      <x:c r="D44" s="16" t="str">
        <x:v>https://leagueofcomicgeeks.com/comic/8791287/archie-meets-jay-silent-bob-1?variant=8806551
https://www.comics.org/issue/2768721/
https://leagueofcomicgeeks.com/profile/galko/lists/9630</x:v>
      </x:c>
      <x:c r="E44" s="15" t="str"/>
    </x:row>
    <x:row r="45" ht="36" hidden="0" customHeight="1">
      <x:c r="A45" s="15" t="str">
        <x:v>CL-XMEN63-0035</x:v>
      </x:c>
      <x:c r="B45" s="15" t="str">
        <x:v>Cover artwork</x:v>
      </x:c>
      <x:c r="C45" s="15" t="str">
        <x:v>Reinterprets Jack Kirby’s The X-Men #1 (1963) cover composition. New painted Parel artwork on reprinted interiors. Restored from the source Research Log’s overly broad facsimile exclusion; GCD explicitly identifies the 1963 homage and cover cast.</x:v>
      </x:c>
      <x:c r="D45" s="16" t="str">
        <x:v>https://my.comics.org/issue/2768722/</x:v>
      </x:c>
      <x:c r="E45" s="15" t="str"/>
    </x:row>
    <x:row r="46" ht="48" hidden="0" customHeight="1">
      <x:c r="A46" s="15" t="str">
        <x:v>CL-XMEN63-0036</x:v>
      </x:c>
      <x:c r="B46" s="15" t="str">
        <x:v>Cover artwork</x:v>
      </x:c>
      <x:c r="C46" s="15" t="str">
        <x:v>Reinterprets Jack Kirby’s The X-Men #1 (1963) cover composition. Exact cover depicts the original five X-Men and Magneto, despite retailer title mentioning other X-Men. CGC’s edition description independently identifies the 1963 homage and exclusive partners.</x:v>
      </x:c>
      <x:c r="D46" s="16" t="str">
        <x:v>https://royalcomicbooks.com/products/x-men-1-kael-ngu-exclusive-homage-variant-nm-wolverine-rogue-gambit-jean-grey
https://comicbookrealm.com/cgc-analyzer/comic/id/249291/marvel-comics-x-men-1illum-i-ngu-variant-cover-a</x:v>
      </x:c>
      <x:c r="E46" s="15" t="str"/>
    </x:row>
    <x:row r="47" ht="48" hidden="0" customHeight="1">
      <x:c r="A47" s="15" t="str">
        <x:v>CL-XMEN63-0037</x:v>
      </x:c>
      <x:c r="B47" s="15" t="str">
        <x:v>Reference / related edition</x:v>
      </x:c>
      <x:c r="C47" s="15" t="str">
        <x:v>Reinterprets Jack Kirby’s The X-Men #1 (1963) cover composition. Creator’s store explicitly identifies the Kirby tribute and SDCC 2024 exclusive. Visual comparison shows reuse of the 2009 omnibus painting, with revised trade dress. The companion Storm portrait B cover is different artwork and does not recreate the 1963 composition.</x:v>
      </x:c>
      <x:c r="D47" s="16" t="str">
        <x:v>https://www.alexrossart.com/products/x-men-1-jack-kirby-tribute-cover</x:v>
      </x:c>
      <x:c r="E47" s="15" t="str"/>
    </x:row>
    <x:row r="48" ht="72" hidden="0" customHeight="1">
      <x:c r="A48" s="15" t="str">
        <x:v>CL-XMEN63-0038</x:v>
      </x:c>
      <x:c r="B48" s="15" t="str">
        <x:v>Cover artwork</x:v>
      </x:c>
      <x:c r="C48" s="15" t="str">
        <x:v>Reinterprets Jack Kirby’s The X-Men #1 (1963) cover composition. Edition-specific GCD record credits Seeley pencils and inks, Reber colors, and explicitly identifies the 1963 homage signed after K + S. Published August 26, 2026; not upcoming. GCD’s exact cover cast is retained provisionally because the final homage scan was not recovered and distributor imagery conflicts with that description. Do not display the downloaded preliminary Seeley image as the verified final homage.</x:v>
      </x:c>
      <x:c r="D48" s="16" t="str">
        <x:v>https://www.comics.org/issue/2862095/?display=grid
https://shopcomics.eu/products/what-if-x-men-1-by-ashley-allen-75960621551500111</x:v>
      </x:c>
      <x:c r="E48" s="15" t="str">
        <x:v>Character identification partly unresolved.</x:v>
      </x:c>
    </x:row>
    <x:row r="49" ht="24" hidden="0" customHeight="1">
      <x:c r="A49" s="15" t="str">
        <x:v>Original-cover facsimiles, Marvel Milestone and True Believers reprints</x:v>
      </x:c>
      <x:c r="B49" s="15" t="str">
        <x:v>Exclude from unique homage counts</x:v>
      </x:c>
      <x:c r="C49" s="15" t="str">
        <x:v>These reproduce Kirby’s existing artwork. A facsimile with newly drawn Parel artwork is a distinct exception.</x:v>
      </x:c>
      <x:c r="D49" s="16" t="str">
        <x:v>https://www.comics.org/issue/17896/</x:v>
      </x:c>
      <x:c r="E49" s="15" t="str"/>
    </x:row>
    <x:row r="50" ht="24" hidden="0" customHeight="1">
      <x:c r="A50" s="15" t="str">
        <x:v>Jim Lee X-Men #1 (1991) cover tributes</x:v>
      </x:c>
      <x:c r="B50" s="15" t="str">
        <x:v>Separate lineage</x:v>
      </x:c>
      <x:c r="C50" s="15" t="str">
        <x:v>The present catalog targets the 1963 Kirby cover; modern tributes specifically to Jim Lee’s panoramic 1991 cover are not automatically included.</x:v>
      </x:c>
      <x:c r="D50" s="16" t="str">
        <x:v>https://www.marvel.com/comics/discover/2361/celebrate-60-years-of-the-x-men</x:v>
      </x:c>
      <x:c r="E50" s="15" t="str"/>
    </x:row>
    <x:row r="51" ht="48" hidden="0" customHeight="1">
      <x:c r="A51" s="15" t="str">
        <x:v>Comicology #2 (2000), Mike Allred Atomics cover</x:v>
      </x:c>
      <x:c r="B51" s="15" t="str">
        <x:v>Credible lead awaiting exact published-cover review</x:v>
      </x:c>
      <x:c r="C51" s="15" t="str">
        <x:v>Original-art dealer identifies a 1963 homage and credits Allred, but the full published magazine cover and all depicted identities were not independently inspected in this pass.</x:v>
      </x:c>
      <x:c r="D51" s="16" t="str">
        <x:v>https://www.romitaman.com/gallerypiece.asp?artistid=1165&amp;piece=22751</x:v>
      </x:c>
      <x:c r="E51" s="15" t="str"/>
    </x:row>
    <x:row r="52" ht="36" hidden="0" customHeight="1">
      <x:c r="A52" s="15" t="str">
        <x:v>Strange Academy #7 Todd Nauck store exclusive; Amazing Spider-Man #43 Disney100 variant</x:v>
      </x:c>
      <x:c r="B52" s="15" t="str">
        <x:v>Credible leads requiring edition and image follow-up</x:v>
      </x:c>
      <x:c r="C52" s="15" t="str">
        <x:v>Comparison indexes identify these as 1963 homages, but exact edition scans and complete character reviews were not completed in this bounded pass.</x:v>
      </x:c>
      <x:c r="D52" s="16" t="str">
        <x:v>https://marvel.fandom.com/wiki/Category%3AX-Men_Vol_1_1.jpg/Homages</x:v>
      </x:c>
      <x:c r="E52" s="15" t="str"/>
    </x:row>
    <x:row r="53" ht="24" hidden="0" customHeight="1">
      <x:c r="A53" s="15" t="str">
        <x:v>Alex Ross X-Men #1 (2024) Storm portrait B cover</x:v>
      </x:c>
      <x:c r="B53" s="15" t="str">
        <x:v>Exclude from this composition lineage</x:v>
      </x:c>
      <x:c r="C53" s="15" t="str">
        <x:v>Creator’s companion exclusive is a close-up Storm portrait; it does not reproduce the 1963 team-versus-Magneto arrangement.</x:v>
      </x:c>
      <x:c r="D53" s="16" t="str">
        <x:v>https://www.alexrossart.com/products/x-men-1-jack-kirby-tribute-cover</x:v>
      </x:c>
      <x:c r="E53" s="15" t="str"/>
    </x:row>
    <x:row r="54" ht="36" hidden="0" customHeight="1">
      <x:c r="A54" s="15" t="str">
        <x:v>Upcoming review</x:v>
      </x:c>
      <x:c r="B54" s="15" t="str">
        <x:v>Reviewed 2026-10-19</x:v>
      </x:c>
      <x:c r="C54" s="15" t="str">
        <x:v>A published 2026 Tim Seeley homage was verified. No edition-specific 2027 homage or future release date was confirmed in the bounded search as of October 19, 2026. Historical preorder pages are not treated as upcoming releases.</x:v>
      </x:c>
      <x:c r="D54" s="16" t="str"/>
      <x:c r="E54" s="15" t="str"/>
    </x:row>
  </x:sheetData>
  <x:hyperlinks>
    <x:hyperlink xmlns:r="http://schemas.openxmlformats.org/officeDocument/2006/relationships" ref="D2" r:id="R0386d9afce91465b"/>
    <x:hyperlink xmlns:r="http://schemas.openxmlformats.org/officeDocument/2006/relationships" ref="D3" r:id="R0cfe3dfce66140f0"/>
    <x:hyperlink xmlns:r="http://schemas.openxmlformats.org/officeDocument/2006/relationships" ref="D4" r:id="Rf2e3a2ea8aec4b1f"/>
    <x:hyperlink xmlns:r="http://schemas.openxmlformats.org/officeDocument/2006/relationships" ref="D5" r:id="Re40ce91130744503"/>
    <x:hyperlink xmlns:r="http://schemas.openxmlformats.org/officeDocument/2006/relationships" ref="D6" r:id="Rd006734592f34131"/>
    <x:hyperlink xmlns:r="http://schemas.openxmlformats.org/officeDocument/2006/relationships" ref="D7" r:id="Raeaa1cadc7cf401d"/>
    <x:hyperlink xmlns:r="http://schemas.openxmlformats.org/officeDocument/2006/relationships" ref="D8" r:id="Rec596549a24d4c91"/>
    <x:hyperlink xmlns:r="http://schemas.openxmlformats.org/officeDocument/2006/relationships" ref="D9" r:id="R9ecbf0ab06e34f01"/>
    <x:hyperlink xmlns:r="http://schemas.openxmlformats.org/officeDocument/2006/relationships" ref="D10" r:id="R2877e2d93cfb4671"/>
    <x:hyperlink xmlns:r="http://schemas.openxmlformats.org/officeDocument/2006/relationships" ref="D11" r:id="R1852563f777d42db"/>
    <x:hyperlink xmlns:r="http://schemas.openxmlformats.org/officeDocument/2006/relationships" ref="D12" r:id="Rbfe5e6a4feb04aa1"/>
    <x:hyperlink xmlns:r="http://schemas.openxmlformats.org/officeDocument/2006/relationships" ref="D13" r:id="R4f43e15fb8d246a6"/>
    <x:hyperlink xmlns:r="http://schemas.openxmlformats.org/officeDocument/2006/relationships" ref="D14" r:id="R95648dccdc454214"/>
    <x:hyperlink xmlns:r="http://schemas.openxmlformats.org/officeDocument/2006/relationships" ref="D15" r:id="Rb58fca4b80fc4f3a"/>
    <x:hyperlink xmlns:r="http://schemas.openxmlformats.org/officeDocument/2006/relationships" ref="D16" r:id="Rce40a26743734cc3"/>
    <x:hyperlink xmlns:r="http://schemas.openxmlformats.org/officeDocument/2006/relationships" ref="D17" r:id="R0d9906acddcf48e3"/>
    <x:hyperlink xmlns:r="http://schemas.openxmlformats.org/officeDocument/2006/relationships" ref="D18" r:id="R432913f7e0c24d35"/>
    <x:hyperlink xmlns:r="http://schemas.openxmlformats.org/officeDocument/2006/relationships" ref="D19" r:id="Rfb9419b84bd1471d"/>
    <x:hyperlink xmlns:r="http://schemas.openxmlformats.org/officeDocument/2006/relationships" ref="D20" r:id="R2bbcf3a06216415c"/>
    <x:hyperlink xmlns:r="http://schemas.openxmlformats.org/officeDocument/2006/relationships" ref="D21" r:id="Rba08ff4974ed4754"/>
    <x:hyperlink xmlns:r="http://schemas.openxmlformats.org/officeDocument/2006/relationships" ref="D22" r:id="Rc22995d963384d01"/>
    <x:hyperlink xmlns:r="http://schemas.openxmlformats.org/officeDocument/2006/relationships" ref="D23" r:id="R10c98f952484470e"/>
    <x:hyperlink xmlns:r="http://schemas.openxmlformats.org/officeDocument/2006/relationships" ref="D24" r:id="R4942924ba9b94b71"/>
    <x:hyperlink xmlns:r="http://schemas.openxmlformats.org/officeDocument/2006/relationships" ref="D25" r:id="R8d3c143d923944af"/>
    <x:hyperlink xmlns:r="http://schemas.openxmlformats.org/officeDocument/2006/relationships" ref="D26" r:id="Rb49599f2fbe041ba"/>
    <x:hyperlink xmlns:r="http://schemas.openxmlformats.org/officeDocument/2006/relationships" ref="D27" r:id="R04586f9a7d784487"/>
    <x:hyperlink xmlns:r="http://schemas.openxmlformats.org/officeDocument/2006/relationships" ref="D28" r:id="R768cf5abb4724b83"/>
    <x:hyperlink xmlns:r="http://schemas.openxmlformats.org/officeDocument/2006/relationships" ref="D29" r:id="Rdf61801041bd4227"/>
    <x:hyperlink xmlns:r="http://schemas.openxmlformats.org/officeDocument/2006/relationships" ref="D30" r:id="R2bd78fa3ffba4b24"/>
    <x:hyperlink xmlns:r="http://schemas.openxmlformats.org/officeDocument/2006/relationships" ref="D31" r:id="R477c5a36b6174ba0"/>
    <x:hyperlink xmlns:r="http://schemas.openxmlformats.org/officeDocument/2006/relationships" ref="D32" r:id="Rf167a5a3411649c3"/>
    <x:hyperlink xmlns:r="http://schemas.openxmlformats.org/officeDocument/2006/relationships" ref="D33" r:id="Rd7a7c7cf3b134138"/>
    <x:hyperlink xmlns:r="http://schemas.openxmlformats.org/officeDocument/2006/relationships" ref="D34" r:id="R51513da1e0204358"/>
    <x:hyperlink xmlns:r="http://schemas.openxmlformats.org/officeDocument/2006/relationships" ref="D35" r:id="R8fe7762827d742a7"/>
    <x:hyperlink xmlns:r="http://schemas.openxmlformats.org/officeDocument/2006/relationships" ref="D36" r:id="R5c52597688ab4eca"/>
    <x:hyperlink xmlns:r="http://schemas.openxmlformats.org/officeDocument/2006/relationships" ref="D37" r:id="R27cde1f52ca9468f"/>
    <x:hyperlink xmlns:r="http://schemas.openxmlformats.org/officeDocument/2006/relationships" ref="D38" r:id="Rf95df5f523f84a13"/>
    <x:hyperlink xmlns:r="http://schemas.openxmlformats.org/officeDocument/2006/relationships" ref="D39" r:id="R6200dd8021ca47ea"/>
    <x:hyperlink xmlns:r="http://schemas.openxmlformats.org/officeDocument/2006/relationships" ref="D40" r:id="R8e6bfccdd5d14de8"/>
    <x:hyperlink xmlns:r="http://schemas.openxmlformats.org/officeDocument/2006/relationships" ref="D41" r:id="R65f4dbf5ba7f4a05"/>
    <x:hyperlink xmlns:r="http://schemas.openxmlformats.org/officeDocument/2006/relationships" ref="D42" r:id="R7a99d6e990224473"/>
    <x:hyperlink xmlns:r="http://schemas.openxmlformats.org/officeDocument/2006/relationships" ref="D43" r:id="R4d90390ea0e944ba"/>
    <x:hyperlink xmlns:r="http://schemas.openxmlformats.org/officeDocument/2006/relationships" ref="D44" r:id="Raccd20868d214f3e"/>
    <x:hyperlink xmlns:r="http://schemas.openxmlformats.org/officeDocument/2006/relationships" ref="D45" r:id="Rc96a323950744b19"/>
    <x:hyperlink xmlns:r="http://schemas.openxmlformats.org/officeDocument/2006/relationships" ref="D46" r:id="Rdbb409ae60654954"/>
    <x:hyperlink xmlns:r="http://schemas.openxmlformats.org/officeDocument/2006/relationships" ref="D47" r:id="R860597bda94c41d7"/>
    <x:hyperlink xmlns:r="http://schemas.openxmlformats.org/officeDocument/2006/relationships" ref="D48" r:id="R22df1115e77f462d"/>
    <x:hyperlink xmlns:r="http://schemas.openxmlformats.org/officeDocument/2006/relationships" ref="D49" r:id="R1925b5cd302f4d31"/>
    <x:hyperlink xmlns:r="http://schemas.openxmlformats.org/officeDocument/2006/relationships" ref="D50" r:id="R82c5bdeb128b4316"/>
    <x:hyperlink xmlns:r="http://schemas.openxmlformats.org/officeDocument/2006/relationships" ref="D51" r:id="Rd9474863189143fa"/>
    <x:hyperlink xmlns:r="http://schemas.openxmlformats.org/officeDocument/2006/relationships" ref="D52" r:id="R2e688b17807c4a86"/>
    <x:hyperlink xmlns:r="http://schemas.openxmlformats.org/officeDocument/2006/relationships" ref="D53" r:id="R2ae3390ca7af46aa"/>
    <x:hyperlink xmlns:r="http://schemas.openxmlformats.org/officeDocument/2006/relationships" ref="D54" r:id="R077fb0569c1843a4"/>
  </x:hyperlinks>
  <x:pageMargins left="0.7" right="0.7" top="0.75" bottom="0.75" header="0.3" footer="0.3"/>
</x:worksheet>
</file>

<file path=xl/worksheets/sheet4.xml><?xml version="1.0" encoding="utf-8"?>
<x:worksheet xmlns:x="http://schemas.openxmlformats.org/spreadsheetml/2006/main">
  <x:sheetViews>
    <x:sheetView showGridLines="1" workbookViewId="0"/>
  </x:sheetViews>
  <x:sheetFormatPr defaultColWidth="8.6796875" defaultRowHeight="15"/>
  <x:cols>
    <x:col min="1" max="1" width="22" hidden="0" customWidth="1"/>
    <x:col min="2" max="2" width="100" hidden="0" customWidth="1"/>
  </x:cols>
  <x:sheetData>
    <x:row r="1" ht="15" hidden="0">
      <x:c r="A1" s="8" t="s">
        <x:v>81</x:v>
      </x:c>
      <x:c r="B1" s="8" t="s">
        <x:v>82</x:v>
      </x:c>
    </x:row>
    <x:row r="2" ht="15" hidden="0" customHeight="1">
      <x:c r="A2" s="10" t="s">
        <x:v>0</x:v>
      </x:c>
      <x:c r="B2" s="15" t="str">
        <x:v>Stable row ID, CL-XMEN63-NNNN.</x:v>
      </x:c>
    </x:row>
    <x:row r="3" ht="15" hidden="0">
      <x:c r="A3" s="10" t="s">
        <x:v>1</x:v>
      </x:c>
      <x:c r="B3" s="2" t="s">
        <x:v>83</x:v>
      </x:c>
    </x:row>
    <x:row r="4" ht="15" hidden="0">
      <x:c r="A4" s="10" t="s">
        <x:v>2</x:v>
      </x:c>
      <x:c r="B4" s="2" t="s">
        <x:v>84</x:v>
      </x:c>
    </x:row>
    <x:row r="5" ht="15" hidden="0">
      <x:c r="A5" s="10" t="s">
        <x:v>3</x:v>
      </x:c>
      <x:c r="B5" s="2" t="s">
        <x:v>85</x:v>
      </x:c>
    </x:row>
    <x:row r="6" ht="15" hidden="0">
      <x:c r="A6" s="10" t="s">
        <x:v>4</x:v>
      </x:c>
      <x:c r="B6" s="2" t="s">
        <x:v>86</x:v>
      </x:c>
    </x:row>
    <x:row r="7" ht="15" hidden="0">
      <x:c r="A7" s="10" t="s">
        <x:v>5</x:v>
      </x:c>
      <x:c r="B7" s="2" t="s">
        <x:v>87</x:v>
      </x:c>
    </x:row>
    <x:row r="8" ht="15" hidden="0">
      <x:c r="A8" s="10" t="s">
        <x:v>6</x:v>
      </x:c>
      <x:c r="B8" s="2" t="s">
        <x:v>88</x:v>
      </x:c>
    </x:row>
    <x:row r="9" ht="23.850000381469727" hidden="0">
      <x:c r="A9" s="10" t="s">
        <x:v>7</x:v>
      </x:c>
      <x:c r="B9" s="2" t="s">
        <x:v>89</x:v>
      </x:c>
    </x:row>
    <x:row r="10" ht="15" hidden="0">
      <x:c r="A10" s="10" t="s">
        <x:v>8</x:v>
      </x:c>
      <x:c r="B10" s="2" t="s">
        <x:v>90</x:v>
      </x:c>
    </x:row>
    <x:row r="11" ht="15" hidden="0">
      <x:c r="A11" s="10" t="s">
        <x:v>9</x:v>
      </x:c>
      <x:c r="B11" s="2" t="s">
        <x:v>91</x:v>
      </x:c>
    </x:row>
    <x:row r="12" ht="15" hidden="0">
      <x:c r="A12" s="10" t="s">
        <x:v>10</x:v>
      </x:c>
      <x:c r="B12" s="2" t="s">
        <x:v>92</x:v>
      </x:c>
    </x:row>
    <x:row r="13" ht="15" hidden="0">
      <x:c r="A13" s="10" t="s">
        <x:v>11</x:v>
      </x:c>
      <x:c r="B13" s="2" t="s">
        <x:v>93</x:v>
      </x:c>
    </x:row>
    <x:row r="14" ht="15" hidden="0">
      <x:c r="A14" s="10" t="s">
        <x:v>12</x:v>
      </x:c>
      <x:c r="B14" s="2" t="s">
        <x:v>94</x:v>
      </x:c>
    </x:row>
    <x:row r="15" ht="15" hidden="0">
      <x:c r="A15" s="10" t="s">
        <x:v>13</x:v>
      </x:c>
      <x:c r="B15" s="2" t="s">
        <x:v>95</x:v>
      </x:c>
    </x:row>
    <x:row r="16" ht="15" hidden="0">
      <x:c r="A16" s="10" t="s">
        <x:v>14</x:v>
      </x:c>
      <x:c r="B16" s="2" t="s">
        <x:v>96</x:v>
      </x:c>
    </x:row>
    <x:row r="17" ht="15" hidden="0" customHeight="1">
      <x:c r="A17" s="10" t="s">
        <x:v>15</x:v>
      </x:c>
      <x:c r="B17" s="15" t="str">
        <x:v>Evidence tying the cover to The X-Men #1 (1963). Reused artwork and indirect references are identified explicitly.</x:v>
      </x:c>
    </x:row>
    <x:row r="18" ht="15" hidden="0">
      <x:c r="A18" s="10" t="s">
        <x:v>16</x:v>
      </x:c>
      <x:c r="B18" s="2" t="s">
        <x:v>97</x:v>
      </x:c>
    </x:row>
    <x:row r="19" ht="24" hidden="0" customHeight="1">
      <x:c r="A19" s="10" t="s">
        <x:v>17</x:v>
      </x:c>
      <x:c r="B19" s="15" t="str">
        <x:v>Verified = exact cover and target supported by reviewed edition-specific sources. Partial = remaining attribution, edition or target uncertainty. Visual resemblance alone does not establish creator confirmation.</x:v>
      </x:c>
    </x:row>
    <x:row r="20" ht="15" hidden="0">
      <x:c r="A20" s="10" t="s">
        <x:v>18</x:v>
      </x:c>
      <x:c r="B20" s="2" t="s">
        <x:v>98</x:v>
      </x:c>
    </x:row>
    <x:row r="21" ht="15" hidden="0">
      <x:c r="A21" s="10" t="s">
        <x:v>19</x:v>
      </x:c>
      <x:c r="B21" s="2" t="s">
        <x:v>99</x:v>
      </x:c>
    </x:row>
    <x:row r="22" ht="15" hidden="0" customHeight="1">
      <x:c r="A22" s="10" t="s">
        <x:v>20</x:v>
      </x:c>
      <x:c r="B22" s="15" t="str">
        <x:v>Best available exact-edition image. Native scan limitations are recorded in Collector Notes.</x:v>
      </x:c>
    </x:row>
    <x:row r="23" ht="15" hidden="0" customHeight="1">
      <x:c r="A23" s="10" t="s">
        <x:v>21</x:v>
      </x:c>
      <x:c r="B23" s="15" t="str">
        <x:v>Verified artist account when documented; otherwise explicitly unknown.</x:v>
      </x:c>
    </x:row>
    <x:row r="24" ht="15" hidden="0">
      <x:c r="A24" s="10" t="s">
        <x:v>22</x:v>
      </x:c>
      <x:c r="B24" s="2" t="s">
        <x:v>100</x:v>
      </x:c>
    </x:row>
    <x:row r="25" ht="15" hidden="0">
      <x:c r="A25" s="10" t="s">
        <x:v>23</x:v>
      </x:c>
      <x:c r="B25" s="2" t="s">
        <x:v>101</x:v>
      </x:c>
    </x:row>
  </x:sheetData>
  <x:pageMargins left="0.7" right="0.7" top="0.75" bottom="0.75" header="0.3" footer="0.3"/>
</x:worksheet>
</file>