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9816fce3c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345dab4c27c54ee0"/>
    <x:sheet xmlns:r="http://schemas.openxmlformats.org/officeDocument/2006/relationships" name="Dashboard" sheetId="2" r:id="Rb7e20d673d4042a2"/>
    <x:sheet xmlns:r="http://schemas.openxmlformats.org/officeDocument/2006/relationships" name="Research Log" sheetId="3" r:id="R9b67087b084d4427"/>
    <x:sheet xmlns:r="http://schemas.openxmlformats.org/officeDocument/2006/relationships" name="Data Dictionary" sheetId="4" r:id="Refbd734df8f24cd4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<x:sst xmlns:x="http://schemas.openxmlformats.org/spreadsheetml/2006/main">
  <x:si>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</x:si>
  <x:si>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</x:si>
  <x:si>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</x:si>
  <x:si>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</x:si>
  <x:si>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</x:si>
  <x:si>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</x:si>
  <x:si>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</x:si>
  <x:si>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</x:si>
  <x:si>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</x:si>
  <x:si>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</x:si>
  <x:si>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</x:si>
  <x:si>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</x:si>
  <x:si>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</x:si>
  <x:si>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</x:si>
  <x:si>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</x:si>
  <x:si>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</x:si>
  <x:si>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</x:si>
  <x:si>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</x:si>
  <x:si>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</x:si>
  <x:si>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</x:si>
  <x:si>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</x:si>
  <x:si>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</x:si>
  <x:si>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</x:si>
  <x:si>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</x:si>
  <x:si>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The Walking Dead #1 (2003) Homage Cover Catalog</x:t>
  </x:si>
  <x:si>
    <x:t xml:space="preserve">Original: The Walking Dead #1, Image Comics, Oct 2003. Cover by Tony Moore. First appearance of Rick Grimes.</x:t>
  </x:si>
  <x:si>
    <x:t xml:space="preserve">Summary</x:t>
  </x:si>
  <x:si>
    <x:t xml:space="preserve">Count</x:t>
  </x:si>
  <x:si>
    <x:t xml:space="preserve">Share</x:t>
  </x:si>
  <x:si>
    <x:t xml:space="preserve">Total catalog rows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</x:si>
  <x:si>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</x:si>
  <x:si>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</x:si>
  <x:si>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</x:si>
  <x:si>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</x:si>
  <x:si>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</x:si>
  <x:si>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</x:si>
  <x:si>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</x:si>
  <x:si>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</x:si>
  <x:si>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Parody / homage</x:t>
  </x:si>
  <x:si>
    <x:t xml:space="preserve">Self-homage / reinterpretation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</x:si>
  <x:si>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</x:si>
  <x:si>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</x:si>
  <x:si>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</x:si>
  <x:si>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</x:si>
  <x:si>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</x:si>
  <x:si>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</x:si>
  <x:si>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</x:si>
  <x:si>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</x:si>
  <x:si>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Image Comics</x:t>
  </x:si>
  <x:si>
    <x:t xml:space="preserve">Independent / other</x:t>
  </x:si>
  <x:si>
    <x:t xml:space="preserve">Dynamite</x:t>
  </x:si>
  <x:si>
    <x:t xml:space="preserve">ComixTribe</x:t>
  </x:si>
  <x:si>
    <x:t xml:space="preserve">Antarctic Press</x:t>
  </x:si>
  <x:si>
    <x:t xml:space="preserve">BOOM! Studios</x:t>
  </x:si>
  <x:si>
    <x:t xml:space="preserve">American Mythology</x:t>
  </x:si>
  <x:si>
    <x:t xml:space="preserve">Big Dog Ink</x:t>
  </x:si>
  <x:si>
    <x:t xml:space="preserve">Coffin Comics</x:t>
  </x:si>
  <x:si>
    <x:t xml:space="preserve">Counterpoint Comics</x:t>
  </x:si>
  <x:si>
    <x:t xml:space="preserve">IDW Publishing</x:t>
  </x:si>
  <x:si>
    <x:t xml:space="preserve">Oni Press</x:t>
  </x:si>
  <x:si>
    <x:t xml:space="preserve">Vault Comics</x:t>
  </x:si>
  <x:si>
    <x:t xml:space="preserve">Keenspot</x:t>
  </x:si>
  <x:si>
    <x:t xml:space="preserve">Massive Publishing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</x:si>
  <x:si>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</x:si>
  <x:si>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</x:si>
  <x:si>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</x:si>
  <x:si>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</x:si>
  <x:si>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</x:si>
  <x:si>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(136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</x:si>
  <x:si>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</x:si>
  <x:si>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</x:si>
  <x:si>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https://leagueofcomicgeeks.com/profile/galko/lists/8577/cover-homage-the-walking-dead-1</x:t>
  </x:si>
  <x:si>
    <x:t xml:space="preserve">The Walking Dead #1 (2003)</x:t>
  </x:si>
  <x:si>
    <x:t xml:space="preserve">Excluded</x:t>
  </x:si>
  <x:si>
    <x:t xml:space="preserve">The original issue.</x:t>
  </x:si>
  <x:si>
    <x:t xml:space="preserve">https://leagueofcomicgeeks.com/comic/9340635/the-walking-dead-1</x:t>
  </x:si>
  <x:si>
    <x:t xml:space="preserve">The Walking Dead Weekly #1 (2011)</x:t>
  </x:si>
  <x:si>
    <x:t xml:space="preserve">Weekly reprint series reusing the original cover.</x:t>
  </x:si>
  <x:si>
    <x:t xml:space="preserve">https://leagueofcomicgeeks.com/comic/5968176/the-walking-dead-weekly-1</x:t>
  </x:si>
  <x:si>
    <x:t xml:space="preserve">Spawn #223 (2012)</x:t>
  </x:si>
  <x:si>
    <x:t xml:space="preserve">Regular cover; the homage is the Cover B sketch variant (cataloged).</x:t>
  </x:si>
  <x:si>
    <x:t xml:space="preserve">https://leagueofcomicgeeks.com/comic/4820860/spawn-223</x:t>
  </x:si>
  <x:si>
    <x:t xml:space="preserve">The Walking Dead #1 10th Anniversary Edition NYCC 2013 Exclusive Variant (2013)</x:t>
  </x:si>
  <x:si>
    <x:t xml:space="preserve">Anniversary reprint using Tony Moore's original cover art (B&amp;W).</x:t>
  </x:si>
  <x:si>
    <x:t xml:space="preserve">https://leagueofcomicgeeks.com/comic/9340635/the-walking-dead-1?variant=3161504</x:t>
  </x:si>
  <x:si>
    <x:t xml:space="preserve">The Walking Dead #1 Image Firsts 2014 Edition (2014)</x:t>
  </x:si>
  <x:si>
    <x:t xml:space="preserve">Image Firsts reprint with the original cover.</x:t>
  </x:si>
  <x:si>
    <x:t xml:space="preserve">https://leagueofcomicgeeks.com/comic/9340635/the-walking-dead-1?variant=6953990</x:t>
  </x:si>
  <x:si>
    <x:t xml:space="preserve">The Walking Dead #1 Image Firsts 2024 Edition (2024)</x:t>
  </x:si>
  <x:si>
    <x:t xml:space="preserve">https://leagueofcomicgeeks.com/comic/9340635/the-walking-dead-1?variant=5254491</x:t>
  </x:si>
  <x:si>
    <x:t xml:space="preserve">Field</x:t>
  </x:si>
  <x:si>
    <x:t xml:space="preserve">Definition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</x:si>
  <x:si>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</x:si>
  <x:si>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</x:si>
  <x:si>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</x:si>
  <x:si>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</x:si>
  <x:si>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</x:si>
  <x:si>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</x:si>
  <x:si>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</x:si>
  <x:si>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</x:si>
  <x:si>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</x:si>
  <x:si>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</x:si>
  <x:si>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</x:si>
  <x:si>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</x:si>
  <x:si>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</x:si>
  <x:si>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</x:si>
  <x:si>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Caveats, conflicts and next checks.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</x:si>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</x:sst>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0%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15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7c6e53e5547dd" /><Relationship Type="http://schemas.openxmlformats.org/officeDocument/2006/relationships/theme" Target="/xl/theme/theme1.xml" Id="R06b0cc0a69d04732" /><Relationship Type="http://schemas.openxmlformats.org/officeDocument/2006/relationships/sharedStrings" Target="/xl/sharedStrings.xml" Id="R76b9f473e23944a9" /><Relationship Type="http://schemas.openxmlformats.org/officeDocument/2006/relationships/worksheet" Target="/xl/worksheets/sheet1.xml" Id="R345dab4c27c54ee0" /><Relationship Type="http://schemas.openxmlformats.org/officeDocument/2006/relationships/worksheet" Target="/xl/worksheets/sheet2.xml" Id="Rb7e20d673d4042a2" /><Relationship Type="http://schemas.openxmlformats.org/officeDocument/2006/relationships/worksheet" Target="/xl/worksheets/sheet3.xml" Id="R9b67087b084d4427" /><Relationship Type="http://schemas.openxmlformats.org/officeDocument/2006/relationships/worksheet" Target="/xl/worksheets/sheet4.xml" Id="Refbd734df8f24cd4" /></Relationships>
</file>

<file path=xl/tables/table1.xml><?xml version="1.0" encoding="utf-8"?>
<x:table xmlns:x="http://schemas.openxmlformats.org/spreadsheetml/2006/main" id="1" name="TWD1Catalog" displayName="TWD1Catalog" ref="A1:X34" headerRowCount="1" totalsRowCount="0" totalsRowShown="0">
  <x:autoFilter ref="A1:X34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2250243/the-walking-dead-75?variant=3653988" TargetMode="External" Id="R9da10546f3414d49" /><Relationship Type="http://schemas.openxmlformats.org/officeDocument/2006/relationships/hyperlink" Target="https://leagueofcomicgeeks.com/profile/galko/lists/8577/cover-homage-the-walking-dead-1" TargetMode="External" Id="R8e1617af1e2841fe" /><Relationship Type="http://schemas.openxmlformats.org/officeDocument/2006/relationships/hyperlink" Target="https://s3.amazonaws.com/comicgeeks/comics/covers/medium-3653988.jpg" TargetMode="External" Id="Rdb3493c21beb40b6" /><Relationship Type="http://schemas.openxmlformats.org/officeDocument/2006/relationships/hyperlink" Target="https://leagueofcomicgeeks.com/comic/4820860/spawn-223?variant=5215497" TargetMode="External" Id="R1c650c5476714ddf" /><Relationship Type="http://schemas.openxmlformats.org/officeDocument/2006/relationships/hyperlink" Target="https://leagueofcomicgeeks.com/profile/galko/lists/8577/cover-homage-the-walking-dead-1" TargetMode="External" Id="Ra7f48f13c37d43ec" /><Relationship Type="http://schemas.openxmlformats.org/officeDocument/2006/relationships/hyperlink" Target="https://s3.amazonaws.com/comicgeeks/comics/covers/medium-5215497.jpg" TargetMode="External" Id="R775c5e242f904275" /><Relationship Type="http://schemas.openxmlformats.org/officeDocument/2006/relationships/hyperlink" Target="https://leagueofcomicgeeks.com/comic/4681318/the-walking-dead-103?variant=1358100" TargetMode="External" Id="R477d150bd95f4349" /><Relationship Type="http://schemas.openxmlformats.org/officeDocument/2006/relationships/hyperlink" Target="https://leagueofcomicgeeks.com/profile/galko/lists/8577/cover-homage-the-walking-dead-1" TargetMode="External" Id="Rae817286aa6144e9" /><Relationship Type="http://schemas.openxmlformats.org/officeDocument/2006/relationships/hyperlink" Target="https://s3.amazonaws.com/comicgeeks/comics/covers/medium-1358100.jpg" TargetMode="External" Id="Redc8056aedf84f17" /><Relationship Type="http://schemas.openxmlformats.org/officeDocument/2006/relationships/hyperlink" Target="https://leagueofcomicgeeks.com/comic/3196488/fanboys-vs-zombies-18" TargetMode="External" Id="R2a0aa7d543a2429d" /><Relationship Type="http://schemas.openxmlformats.org/officeDocument/2006/relationships/hyperlink" Target="https://leagueofcomicgeeks.com/profile/galko/lists/8577/cover-homage-the-walking-dead-1" TargetMode="External" Id="Rd8d38c0671594f97" /><Relationship Type="http://schemas.openxmlformats.org/officeDocument/2006/relationships/hyperlink" Target="https://s3.amazonaws.com/comicgeeks/comics/covers/medium-3196488.jpg" TargetMode="External" Id="R8be23c41d0b44ef1" /><Relationship Type="http://schemas.openxmlformats.org/officeDocument/2006/relationships/hyperlink" Target="https://leagueofcomicgeeks.com/comic/1075842/the-walking-dead-106?variant=7946793" TargetMode="External" Id="R9e430adbb93c4c19" /><Relationship Type="http://schemas.openxmlformats.org/officeDocument/2006/relationships/hyperlink" Target="https://leagueofcomicgeeks.com/profile/galko/lists/8577/cover-homage-the-walking-dead-1" TargetMode="External" Id="R8913884e8eea46f4" /><Relationship Type="http://schemas.openxmlformats.org/officeDocument/2006/relationships/hyperlink" Target="https://s3.amazonaws.com/comicgeeks/comics/covers/medium-7946793.jpg" TargetMode="External" Id="Ra93902e065054b1b" /><Relationship Type="http://schemas.openxmlformats.org/officeDocument/2006/relationships/hyperlink" Target="https://leagueofcomicgeeks.com/comic/5011103/magnus-robot-fighter-1?variant=2150352" TargetMode="External" Id="Rf43e50a45c914298" /><Relationship Type="http://schemas.openxmlformats.org/officeDocument/2006/relationships/hyperlink" Target="https://leagueofcomicgeeks.com/profile/galko/lists/8577/cover-homage-the-walking-dead-1" TargetMode="External" Id="R89fd5a4f6379419a" /><Relationship Type="http://schemas.openxmlformats.org/officeDocument/2006/relationships/hyperlink" Target="https://s3.amazonaws.com/comicgeeks/comics/covers/medium-2150352.jpg" TargetMode="External" Id="Rfab9b6c29d7e4392" /><Relationship Type="http://schemas.openxmlformats.org/officeDocument/2006/relationships/hyperlink" Target="https://leagueofcomicgeeks.com/comic/3847827/my-little-pony-friendship-is-magic-19?variant=9422826" TargetMode="External" Id="R3eff0f93f8544d37" /><Relationship Type="http://schemas.openxmlformats.org/officeDocument/2006/relationships/hyperlink" Target="https://leagueofcomicgeeks.com/profile/galko/lists/8577/cover-homage-the-walking-dead-1" TargetMode="External" Id="Rd5340d87812045e2" /><Relationship Type="http://schemas.openxmlformats.org/officeDocument/2006/relationships/hyperlink" Target="https://s3.amazonaws.com/comicgeeks/comics/covers/medium-9422826.jpg" TargetMode="External" Id="R5e850c6ad5724c6b" /><Relationship Type="http://schemas.openxmlformats.org/officeDocument/2006/relationships/hyperlink" Target="https://leagueofcomicgeeks.com/comic/4619602/revival-19?variant=4202480" TargetMode="External" Id="Ra7946ff17491407e" /><Relationship Type="http://schemas.openxmlformats.org/officeDocument/2006/relationships/hyperlink" Target="https://leagueofcomicgeeks.com/profile/galko/lists/8577/cover-homage-the-walking-dead-1" TargetMode="External" Id="R7bf1a7d09fca4415" /><Relationship Type="http://schemas.openxmlformats.org/officeDocument/2006/relationships/hyperlink" Target="https://s3.amazonaws.com/comicgeeks/comics/covers/medium-4202480.jpg" TargetMode="External" Id="Rfd2c5d23927a46db" /><Relationship Type="http://schemas.openxmlformats.org/officeDocument/2006/relationships/hyperlink" Target="https://leagueofcomicgeeks.com/comic/7460640/do-you-pooh-1?variant=2259427" TargetMode="External" Id="R29f48a6d9a2b4ead" /><Relationship Type="http://schemas.openxmlformats.org/officeDocument/2006/relationships/hyperlink" Target="https://leagueofcomicgeeks.com/profile/galko/lists/8577/cover-homage-the-walking-dead-1" TargetMode="External" Id="R2639b3c3e7fd4fc3" /><Relationship Type="http://schemas.openxmlformats.org/officeDocument/2006/relationships/hyperlink" Target="https://s3.amazonaws.com/comicgeeks/comics/covers/medium-2259427.jpg" TargetMode="External" Id="R24d4d75eea2042de" /><Relationship Type="http://schemas.openxmlformats.org/officeDocument/2006/relationships/hyperlink" Target="https://leagueofcomicgeeks.com/comic/9210447/army-of-darkness-furious-road-5?variant=9502165" TargetMode="External" Id="R4e89b4ee0ca44d41" /><Relationship Type="http://schemas.openxmlformats.org/officeDocument/2006/relationships/hyperlink" Target="https://leagueofcomicgeeks.com/profile/galko/lists/8577/cover-homage-the-walking-dead-1" TargetMode="External" Id="R2808ba11f9af48f4" /><Relationship Type="http://schemas.openxmlformats.org/officeDocument/2006/relationships/hyperlink" Target="https://s3.amazonaws.com/comicgeeks/comics/covers/medium-9502165.jpg" TargetMode="External" Id="R77103ff4a2cc4462" /><Relationship Type="http://schemas.openxmlformats.org/officeDocument/2006/relationships/hyperlink" Target="https://leagueofcomicgeeks.com/comic/5276094/halloween-comicfest-2016-mummys-always-right" TargetMode="External" Id="R0a62be460585481d" /><Relationship Type="http://schemas.openxmlformats.org/officeDocument/2006/relationships/hyperlink" Target="https://leagueofcomicgeeks.com/profile/galko/lists/8577/cover-homage-the-walking-dead-1" TargetMode="External" Id="R096e4bba3b1044ee" /><Relationship Type="http://schemas.openxmlformats.org/officeDocument/2006/relationships/hyperlink" Target="https://s3.amazonaws.com/comicgeeks/comics/covers/medium-5276094.jpg" TargetMode="External" Id="Re65d1a297d834fd9" /><Relationship Type="http://schemas.openxmlformats.org/officeDocument/2006/relationships/hyperlink" Target="https://leagueofcomicgeeks.com/comic/3645095/starring-sonya-devereaux-1?variant=8520293" TargetMode="External" Id="R8abccaf3541548ff" /><Relationship Type="http://schemas.openxmlformats.org/officeDocument/2006/relationships/hyperlink" Target="https://leagueofcomicgeeks.com/profile/galko/lists/8577/cover-homage-the-walking-dead-1" TargetMode="External" Id="R36072b781cc44ec9" /><Relationship Type="http://schemas.openxmlformats.org/officeDocument/2006/relationships/hyperlink" Target="https://s3.amazonaws.com/comicgeeks/comics/covers/medium-8520293.jpg" TargetMode="External" Id="R4e6537ca158b4fa0" /><Relationship Type="http://schemas.openxmlformats.org/officeDocument/2006/relationships/hyperlink" Target="https://leagueofcomicgeeks.com/comic/8938001/the-walking-dead-150?variant=1268654" TargetMode="External" Id="R3e29652324964348" /><Relationship Type="http://schemas.openxmlformats.org/officeDocument/2006/relationships/hyperlink" Target="https://ultimatecomics.com/product/walking-dead-150-tony-moore-1-homage-variant-image-2003-robert-kirkman-adlard/" TargetMode="External" Id="R3bd2ef028cec46d1" /><Relationship Type="http://schemas.openxmlformats.org/officeDocument/2006/relationships/hyperlink" Target="https://s3.amazonaws.com/comicgeeks/comics/covers/medium-1268654.jpg" TargetMode="External" Id="R29059b67682b41ca" /><Relationship Type="http://schemas.openxmlformats.org/officeDocument/2006/relationships/hyperlink" Target="https://leagueofcomicgeeks.com/comic/3680345/kill-or-be-killed-6?variant=4045384" TargetMode="External" Id="R1b9977fa78fa466f" /><Relationship Type="http://schemas.openxmlformats.org/officeDocument/2006/relationships/hyperlink" Target="https://leagueofcomicgeeks.com/profile/galko/lists/8577/cover-homage-the-walking-dead-1" TargetMode="External" Id="Re0d5d8f1335c42e2" /><Relationship Type="http://schemas.openxmlformats.org/officeDocument/2006/relationships/hyperlink" Target="https://s3.amazonaws.com/comicgeeks/comics/covers/medium-4045384.jpg" TargetMode="External" Id="R244e0ab1c2a64a65" /><Relationship Type="http://schemas.openxmlformats.org/officeDocument/2006/relationships/hyperlink" Target="https://leagueofcomicgeeks.com/comic/1231001/lady-death-unholy-ruin-1?variant=6534251" TargetMode="External" Id="Raea05b3f48504c62" /><Relationship Type="http://schemas.openxmlformats.org/officeDocument/2006/relationships/hyperlink" Target="https://leagueofcomicgeeks.com/profile/galko/lists/8577/cover-homage-the-walking-dead-1" TargetMode="External" Id="R7d2e6350058449ae" /><Relationship Type="http://schemas.openxmlformats.org/officeDocument/2006/relationships/hyperlink" Target="https://s3.amazonaws.com/comicgeeks/comics/covers/medium-6534251.jpg" TargetMode="External" Id="R5f25b9acecf7407f" /><Relationship Type="http://schemas.openxmlformats.org/officeDocument/2006/relationships/hyperlink" Target="https://leagueofcomicgeeks.com/comic/8588351/new-and-improved-1?variant=2683260" TargetMode="External" Id="R1011028c483a44c9" /><Relationship Type="http://schemas.openxmlformats.org/officeDocument/2006/relationships/hyperlink" Target="https://leagueofcomicgeeks.com/profile/galko/lists/8577/cover-homage-the-walking-dead-1" TargetMode="External" Id="R5c9b37ab69af4cd2" /><Relationship Type="http://schemas.openxmlformats.org/officeDocument/2006/relationships/hyperlink" Target="https://s3.amazonaws.com/comicgeeks/comics/covers/medium-2683260.jpg" TargetMode="External" Id="R0a3d843676a64def" /><Relationship Type="http://schemas.openxmlformats.org/officeDocument/2006/relationships/hyperlink" Target="https://leagueofcomicgeeks.com/comic/9079123/youngblood-6?variant=2506587" TargetMode="External" Id="R43d5ab53a71e4178" /><Relationship Type="http://schemas.openxmlformats.org/officeDocument/2006/relationships/hyperlink" Target="https://leagueofcomicgeeks.com/profile/galko/lists/8577/cover-homage-the-walking-dead-1" TargetMode="External" Id="Rcb0e1d29186e4408" /><Relationship Type="http://schemas.openxmlformats.org/officeDocument/2006/relationships/hyperlink" Target="https://s3.amazonaws.com/comicgeeks/comics/covers/medium-2506587.jpg" TargetMode="External" Id="Rfd8cb49832964bbe" /><Relationship Type="http://schemas.openxmlformats.org/officeDocument/2006/relationships/hyperlink" Target="https://leagueofcomicgeeks.com/comic/9434988/poppi-poe-1?variant=7910249" TargetMode="External" Id="R8fcb14f70ce049fb" /><Relationship Type="http://schemas.openxmlformats.org/officeDocument/2006/relationships/hyperlink" Target="https://leagueofcomicgeeks.com/profile/galko/lists/8577/cover-homage-the-walking-dead-1" TargetMode="External" Id="Rd9674587dd274491" /><Relationship Type="http://schemas.openxmlformats.org/officeDocument/2006/relationships/hyperlink" Target="https://s3.amazonaws.com/comicgeeks/comics/covers/medium-7910249.jpg" TargetMode="External" Id="R9852e1c8579d4172" /><Relationship Type="http://schemas.openxmlformats.org/officeDocument/2006/relationships/hyperlink" Target="https://leagueofcomicgeeks.com/comic/5127509/rick-and-morty-38?variant=3288401" TargetMode="External" Id="R2ed2576e07824ed9" /><Relationship Type="http://schemas.openxmlformats.org/officeDocument/2006/relationships/hyperlink" Target="https://leagueofcomicgeeks.com/profile/galko/lists/8577/cover-homage-the-walking-dead-1" TargetMode="External" Id="R600165221e124869" /><Relationship Type="http://schemas.openxmlformats.org/officeDocument/2006/relationships/hyperlink" Target="https://s3.amazonaws.com/comicgeeks/comics/covers/medium-3288401.jpg" TargetMode="External" Id="R9349d4f8e3bb47a3" /><Relationship Type="http://schemas.openxmlformats.org/officeDocument/2006/relationships/hyperlink" Target="https://leagueofcomicgeeks.com/comic/9340635/the-walking-dead-1?variant=2100415" TargetMode="External" Id="R5a70a3ac81994a39" /><Relationship Type="http://schemas.openxmlformats.org/officeDocument/2006/relationships/hyperlink" Target="https://leagueofcomicgeeks.com/profile/galko/lists/8577/cover-homage-the-walking-dead-1" TargetMode="External" Id="R4ddca0b0aa0d4909" /><Relationship Type="http://schemas.openxmlformats.org/officeDocument/2006/relationships/hyperlink" Target="https://s3.amazonaws.com/comicgeeks/comics/covers/medium-2100415.jpg" TargetMode="External" Id="Rd4d61118abcc46f9" /><Relationship Type="http://schemas.openxmlformats.org/officeDocument/2006/relationships/hyperlink" Target="https://leagueofcomicgeeks.com/comic/6366414/junior-high-horrors-3" TargetMode="External" Id="R499ba2f6513346ac" /><Relationship Type="http://schemas.openxmlformats.org/officeDocument/2006/relationships/hyperlink" Target="https://leagueofcomicgeeks.com/profile/galko/lists/8577/cover-homage-the-walking-dead-1" TargetMode="External" Id="Rb22cfb7ca4d948f0" /><Relationship Type="http://schemas.openxmlformats.org/officeDocument/2006/relationships/hyperlink" Target="https://s3.amazonaws.com/comicgeeks/comics/covers/medium-6366414.jpg" TargetMode="External" Id="R851b703131514b47" /><Relationship Type="http://schemas.openxmlformats.org/officeDocument/2006/relationships/hyperlink" Target="https://leagueofcomicgeeks.com/comic/7303797/mall-1?variant=7977787" TargetMode="External" Id="R73114c4bc473407d" /><Relationship Type="http://schemas.openxmlformats.org/officeDocument/2006/relationships/hyperlink" Target="https://leagueofcomicgeeks.com/profile/galko/lists/8577/cover-homage-the-walking-dead-1" TargetMode="External" Id="R374b36c45e084fd4" /><Relationship Type="http://schemas.openxmlformats.org/officeDocument/2006/relationships/hyperlink" Target="https://s3.amazonaws.com/comicgeeks/comics/covers/medium-7977787.jpg" TargetMode="External" Id="R0c9ef58d93a543cd" /><Relationship Type="http://schemas.openxmlformats.org/officeDocument/2006/relationships/hyperlink" Target="https://leagueofcomicgeeks.com/comic/3284675/mobster-graveyard-3" TargetMode="External" Id="R7cee05e16bb44e88" /><Relationship Type="http://schemas.openxmlformats.org/officeDocument/2006/relationships/hyperlink" Target="https://leagueofcomicgeeks.com/profile/galko/lists/8577/cover-homage-the-walking-dead-1" TargetMode="External" Id="Rb982d91d80ef4239" /><Relationship Type="http://schemas.openxmlformats.org/officeDocument/2006/relationships/hyperlink" Target="https://s3.amazonaws.com/comicgeeks/comics/covers/medium-3284675.jpg" TargetMode="External" Id="R82ba60d7c77c472f" /><Relationship Type="http://schemas.openxmlformats.org/officeDocument/2006/relationships/hyperlink" Target="https://leagueofcomicgeeks.com/comic/2521629/crossover-1?variant=3819624" TargetMode="External" Id="Rfb9de17e0aea4199" /><Relationship Type="http://schemas.openxmlformats.org/officeDocument/2006/relationships/hyperlink" Target="https://www.cbr.com/crossover-image-comics-walking-dead-homage-variant/" TargetMode="External" Id="R053a87297b4f4c7b" /><Relationship Type="http://schemas.openxmlformats.org/officeDocument/2006/relationships/hyperlink" Target="https://s3.amazonaws.com/comicgeeks/comics/covers/medium-3819624.jpg" TargetMode="External" Id="R39a89c0d99da4c8a" /><Relationship Type="http://schemas.openxmlformats.org/officeDocument/2006/relationships/hyperlink" Target="https://leagueofcomicgeeks.com/comic/1874380/princesses-vs-zombies-1" TargetMode="External" Id="R6453fd1749324978" /><Relationship Type="http://schemas.openxmlformats.org/officeDocument/2006/relationships/hyperlink" Target="https://leagueofcomicgeeks.com/profile/galko/lists/8577/cover-homage-the-walking-dead-1" TargetMode="External" Id="Rbf19c628b02845a0" /><Relationship Type="http://schemas.openxmlformats.org/officeDocument/2006/relationships/hyperlink" Target="https://s3.amazonaws.com/comicgeeks/comics/covers/medium-1874380.jpg" TargetMode="External" Id="Rd9455c1e7eaf4ca8" /><Relationship Type="http://schemas.openxmlformats.org/officeDocument/2006/relationships/hyperlink" Target="https://leagueofcomicgeeks.com/comic/1314847/the-walking-dead-deluxe-1?variant=2497024" TargetMode="External" Id="Rb851e18cdf0542ca" /><Relationship Type="http://schemas.openxmlformats.org/officeDocument/2006/relationships/hyperlink" Target="https://leagueofcomicgeeks.com/profile/galko/lists/8577/cover-homage-the-walking-dead-1" TargetMode="External" Id="Rabbacd3b254f4b43" /><Relationship Type="http://schemas.openxmlformats.org/officeDocument/2006/relationships/hyperlink" Target="https://s3.amazonaws.com/comicgeeks/comics/covers/medium-2497024.jpg" TargetMode="External" Id="Re228bc3d3b8e4ee2" /><Relationship Type="http://schemas.openxmlformats.org/officeDocument/2006/relationships/hyperlink" Target="https://leagueofcomicgeeks.com/comic/1755828/stray-dogs-dog-days-1?variant=1222769" TargetMode="External" Id="Rb6ab4875ef19401c" /><Relationship Type="http://schemas.openxmlformats.org/officeDocument/2006/relationships/hyperlink" Target="https://leagueofcomicgeeks.com/profile/galko/lists/8577/cover-homage-the-walking-dead-1" TargetMode="External" Id="R7424b73367fe433e" /><Relationship Type="http://schemas.openxmlformats.org/officeDocument/2006/relationships/hyperlink" Target="https://s3.amazonaws.com/comicgeeks/comics/covers/medium-1222769.jpg" TargetMode="External" Id="R22ab3f3e14d641af" /><Relationship Type="http://schemas.openxmlformats.org/officeDocument/2006/relationships/hyperlink" Target="https://leagueofcomicgeeks.com/comic/6065592/ice-cream-man-37?variant=9386551" TargetMode="External" Id="R4adc1284c32c4bd5" /><Relationship Type="http://schemas.openxmlformats.org/officeDocument/2006/relationships/hyperlink" Target="https://leagueofcomicgeeks.com/profile/galko/lists/8577/cover-homage-the-walking-dead-1" TargetMode="External" Id="R891e2a7b50d84153" /><Relationship Type="http://schemas.openxmlformats.org/officeDocument/2006/relationships/hyperlink" Target="https://s3.amazonaws.com/comicgeeks/comics/covers/medium-9386551.jpg" TargetMode="External" Id="R614bbff8753a4884" /><Relationship Type="http://schemas.openxmlformats.org/officeDocument/2006/relationships/hyperlink" Target="https://leagueofcomicgeeks.com/comic/8893696/the-glopple-3?variant=6071697" TargetMode="External" Id="R4bc1c98e7fc44e16" /><Relationship Type="http://schemas.openxmlformats.org/officeDocument/2006/relationships/hyperlink" Target="https://leagueofcomicgeeks.com/profile/galko/lists/8577/cover-homage-the-walking-dead-1" TargetMode="External" Id="Rc93fe9d72fc54a7a" /><Relationship Type="http://schemas.openxmlformats.org/officeDocument/2006/relationships/hyperlink" Target="https://s3.amazonaws.com/comicgeeks/comics/covers/medium-6071697.jpg" TargetMode="External" Id="R0da6af2305624806" /><Relationship Type="http://schemas.openxmlformats.org/officeDocument/2006/relationships/hyperlink" Target="https://leagueofcomicgeeks.com/comic/5852325/mark-spears-monsters-8?variant=4795240" TargetMode="External" Id="R6563b4c95d644405" /><Relationship Type="http://schemas.openxmlformats.org/officeDocument/2006/relationships/hyperlink" Target="https://leagueofcomicgeeks.com/profile/galko/lists/8577/cover-homage-the-walking-dead-1" TargetMode="External" Id="R12474d0141854f56" /><Relationship Type="http://schemas.openxmlformats.org/officeDocument/2006/relationships/hyperlink" Target="https://s3.amazonaws.com/comicgeeks/comics/covers/medium-4795240.jpg" TargetMode="External" Id="R98e5a765ff7140f7" /><Relationship Type="http://schemas.openxmlformats.org/officeDocument/2006/relationships/hyperlink" Target="https://leagueofcomicgeeks.com/comic/8676000/pinupocalypse-1?variant=5106473" TargetMode="External" Id="R1d75b7c46f7c4f84" /><Relationship Type="http://schemas.openxmlformats.org/officeDocument/2006/relationships/hyperlink" Target="https://leagueofcomicgeeks.com/profile/galko/lists/8577/cover-homage-the-walking-dead-1" TargetMode="External" Id="R2331acb3803d49b3" /><Relationship Type="http://schemas.openxmlformats.org/officeDocument/2006/relationships/hyperlink" Target="https://s3.amazonaws.com/comicgeeks/comics/covers/medium-5106473.jpg" TargetMode="External" Id="Rd0d3661cfdce4177" /><Relationship Type="http://schemas.openxmlformats.org/officeDocument/2006/relationships/hyperlink" Target="https://leagueofcomicgeeks.com/comic/8944344/exquisite-corpses-11?variant=1372542" TargetMode="External" Id="R7b41390149db443d" /><Relationship Type="http://schemas.openxmlformats.org/officeDocument/2006/relationships/hyperlink" Target="https://leagueofcomicgeeks.com/profile/galko/lists/8577/cover-homage-the-walking-dead-1" TargetMode="External" Id="R8e26d5e4fd754196" /><Relationship Type="http://schemas.openxmlformats.org/officeDocument/2006/relationships/hyperlink" Target="https://s3.amazonaws.com/comicgeeks/comics/covers/medium-1372542.jpg" TargetMode="External" Id="Re9e0569fa34e48a7" /><Relationship Type="http://schemas.openxmlformats.org/officeDocument/2006/relationships/table" Target="/xl/tables/table1.xml" Id="Rcbfdb07ccb27492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8577/cover-homage-the-walking-dead-1" TargetMode="External" Id="R262664ef83634e2c" /><Relationship Type="http://schemas.openxmlformats.org/officeDocument/2006/relationships/hyperlink" Target="https://leagueofcomicgeeks.com/comic/9340635/the-walking-dead-1" TargetMode="External" Id="Rf3a9af688d93461f" /><Relationship Type="http://schemas.openxmlformats.org/officeDocument/2006/relationships/hyperlink" Target="https://leagueofcomicgeeks.com/comic/5968176/the-walking-dead-weekly-1" TargetMode="External" Id="Rbfdb7d35bf6a4cff" /><Relationship Type="http://schemas.openxmlformats.org/officeDocument/2006/relationships/hyperlink" Target="https://leagueofcomicgeeks.com/comic/4820860/spawn-223" TargetMode="External" Id="Rc13c6861e4bf4a83" /><Relationship Type="http://schemas.openxmlformats.org/officeDocument/2006/relationships/hyperlink" Target="https://leagueofcomicgeeks.com/comic/9340635/the-walking-dead-1?variant=3161504" TargetMode="External" Id="R8d1c869702964d39" /><Relationship Type="http://schemas.openxmlformats.org/officeDocument/2006/relationships/hyperlink" Target="https://leagueofcomicgeeks.com/comic/9340635/the-walking-dead-1?variant=6953990" TargetMode="External" Id="Raae1076f35f241c6" /><Relationship Type="http://schemas.openxmlformats.org/officeDocument/2006/relationships/hyperlink" Target="https://leagueofcomicgeeks.com/comic/9340635/the-walking-dead-1?variant=5254491" TargetMode="External" Id="Rcee44a3b7d0a4094" /><Relationship Type="http://schemas.openxmlformats.org/officeDocument/2006/relationships/hyperlink" Target="https://leagueofcomicgeeks.com/comic/9340635/the-walking-dead-1?variant=5254491" TargetMode="External" Id="Rcabb6e4b200f41c2" /><Relationship Type="http://schemas.openxmlformats.org/officeDocument/2006/relationships/hyperlink" Target="https://leagueofcomicgeeks.com/comic/9340635/the-walking-dead-1?variant=5254491" TargetMode="External" Id="R4f96dba33c9f47df" /><Relationship Type="http://schemas.openxmlformats.org/officeDocument/2006/relationships/hyperlink" Target="https://leagueofcomicgeeks.com/comic/9340635/the-walking-dead-1?variant=5254491" TargetMode="External" Id="Rc7f398abe1fe4fa3" /><Relationship Type="http://schemas.openxmlformats.org/officeDocument/2006/relationships/hyperlink" Target="https://leagueofcomicgeeks.com/comic/9340635/the-walking-dead-1?variant=5254491" TargetMode="External" Id="R87cec7083a5b41fc" /><Relationship Type="http://schemas.openxmlformats.org/officeDocument/2006/relationships/hyperlink" Target="https://leagueofcomicgeeks.com/comic/9340635/the-walking-dead-1?variant=5254491" TargetMode="External" Id="R6a44a23a0df94381" /><Relationship Type="http://schemas.openxmlformats.org/officeDocument/2006/relationships/hyperlink" Target="https://leagueofcomicgeeks.com/comic/9340635/the-walking-dead-1?variant=5254491" TargetMode="External" Id="Reef734667d14431e" /><Relationship Type="http://schemas.openxmlformats.org/officeDocument/2006/relationships/hyperlink" Target="https://leagueofcomicgeeks.com/comic/9340635/the-walking-dead-1?variant=5254491" TargetMode="External" Id="R88a683d29a6d46b6" /><Relationship Type="http://schemas.openxmlformats.org/officeDocument/2006/relationships/hyperlink" Target="https://leagueofcomicgeeks.com/comic/9340635/the-walking-dead-1?variant=5254491" TargetMode="External" Id="R8a88b44f165c4253" /><Relationship Type="http://schemas.openxmlformats.org/officeDocument/2006/relationships/hyperlink" Target="https://leagueofcomicgeeks.com/comic/9340635/the-walking-dead-1?variant=5254491" TargetMode="External" Id="Rd6d0842f348d4b64" /><Relationship Type="http://schemas.openxmlformats.org/officeDocument/2006/relationships/hyperlink" Target="https://leagueofcomicgeeks.com/comic/9340635/the-walking-dead-1?variant=5254491" TargetMode="External" Id="R9aec41a2d1614a86" /><Relationship Type="http://schemas.openxmlformats.org/officeDocument/2006/relationships/hyperlink" Target="https://leagueofcomicgeeks.com/comic/9340635/the-walking-dead-1?variant=5254491" TargetMode="External" Id="Rcae0d5c62c0a467e" /><Relationship Type="http://schemas.openxmlformats.org/officeDocument/2006/relationships/hyperlink" Target="https://leagueofcomicgeeks.com/comic/9340635/the-walking-dead-1?variant=5254491" TargetMode="External" Id="R52d1ee1fc5634058" /><Relationship Type="http://schemas.openxmlformats.org/officeDocument/2006/relationships/hyperlink" Target="https://leagueofcomicgeeks.com/comic/9340635/the-walking-dead-1?variant=5254491" TargetMode="External" Id="R9878d50b6bcd46d9" /><Relationship Type="http://schemas.openxmlformats.org/officeDocument/2006/relationships/hyperlink" Target="https://leagueofcomicgeeks.com/comic/9340635/the-walking-dead-1?variant=5254491" TargetMode="External" Id="Rc2fd6251f0194942" /><Relationship Type="http://schemas.openxmlformats.org/officeDocument/2006/relationships/hyperlink" Target="https://leagueofcomicgeeks.com/comic/9340635/the-walking-dead-1?variant=5254491" TargetMode="External" Id="R5c6b9da9806b4e8b" /><Relationship Type="http://schemas.openxmlformats.org/officeDocument/2006/relationships/hyperlink" Target="https://leagueofcomicgeeks.com/comic/9340635/the-walking-dead-1?variant=5254491" TargetMode="External" Id="Raf050f3bdfb34cb9" /><Relationship Type="http://schemas.openxmlformats.org/officeDocument/2006/relationships/hyperlink" Target="https://leagueofcomicgeeks.com/comic/9340635/the-walking-dead-1?variant=5254491" TargetMode="External" Id="Rdf03a18ec97b4a07" /><Relationship Type="http://schemas.openxmlformats.org/officeDocument/2006/relationships/hyperlink" Target="https://leagueofcomicgeeks.com/comic/9340635/the-walking-dead-1?variant=5254491" TargetMode="External" Id="Ra5e0fbc2361248f7" /><Relationship Type="http://schemas.openxmlformats.org/officeDocument/2006/relationships/hyperlink" Target="https://leagueofcomicgeeks.com/comic/9340635/the-walking-dead-1?variant=5254491" TargetMode="External" Id="R7e114c7e41fc4710" /><Relationship Type="http://schemas.openxmlformats.org/officeDocument/2006/relationships/hyperlink" Target="https://leagueofcomicgeeks.com/comic/9340635/the-walking-dead-1?variant=5254491" TargetMode="External" Id="R7f2cc4a34d8548cf" /><Relationship Type="http://schemas.openxmlformats.org/officeDocument/2006/relationships/hyperlink" Target="https://leagueofcomicgeeks.com/comic/9340635/the-walking-dead-1?variant=5254491" TargetMode="External" Id="R14aa62704d2b41c9" /><Relationship Type="http://schemas.openxmlformats.org/officeDocument/2006/relationships/hyperlink" Target="https://leagueofcomicgeeks.com/comic/9340635/the-walking-dead-1?variant=5254491" TargetMode="External" Id="R956bbdf9b98043f2" /><Relationship Type="http://schemas.openxmlformats.org/officeDocument/2006/relationships/hyperlink" Target="https://leagueofcomicgeeks.com/comic/9340635/the-walking-dead-1?variant=5254491" TargetMode="External" Id="R415845157d44432d" /><Relationship Type="http://schemas.openxmlformats.org/officeDocument/2006/relationships/hyperlink" Target="https://leagueofcomicgeeks.com/comic/9340635/the-walking-dead-1?variant=5254491" TargetMode="External" Id="Rd1169512751d4b74" /><Relationship Type="http://schemas.openxmlformats.org/officeDocument/2006/relationships/hyperlink" Target="https://leagueofcomicgeeks.com/comic/9340635/the-walking-dead-1?variant=5254491" TargetMode="External" Id="R65ec20d1d39d4596" /><Relationship Type="http://schemas.openxmlformats.org/officeDocument/2006/relationships/hyperlink" Target="https://leagueofcomicgeeks.com/comic/9340635/the-walking-dead-1?variant=5254491" TargetMode="External" Id="R541ae120750e44f3" /><Relationship Type="http://schemas.openxmlformats.org/officeDocument/2006/relationships/hyperlink" Target="https://leagueofcomicgeeks.com/comic/9340635/the-walking-dead-1?variant=5254491" TargetMode="External" Id="R9cd78f2f1f9542a0" /><Relationship Type="http://schemas.openxmlformats.org/officeDocument/2006/relationships/hyperlink" Target="https://leagueofcomicgeeks.com/comic/9340635/the-walking-dead-1?variant=5254491" TargetMode="External" Id="R2db52eb7fecb443b" /><Relationship Type="http://schemas.openxmlformats.org/officeDocument/2006/relationships/hyperlink" Target="https://leagueofcomicgeeks.com/comic/9340635/the-walking-dead-1?variant=5254491" TargetMode="External" Id="Rf25737e3d1b347bb" /><Relationship Type="http://schemas.openxmlformats.org/officeDocument/2006/relationships/hyperlink" Target="https://leagueofcomicgeeks.com/comic/9340635/the-walking-dead-1?variant=5254491" TargetMode="External" Id="R3957bf099a234399" /><Relationship Type="http://schemas.openxmlformats.org/officeDocument/2006/relationships/hyperlink" Target="https://leagueofcomicgeeks.com/comic/9340635/the-walking-dead-1?variant=5254491" TargetMode="External" Id="R6ef47a1c385f471a" /><Relationship Type="http://schemas.openxmlformats.org/officeDocument/2006/relationships/hyperlink" Target="https://leagueofcomicgeeks.com/comic/9340635/the-walking-dead-1?variant=5254491" TargetMode="External" Id="Rf54ecf9cb5794264" /><Relationship Type="http://schemas.openxmlformats.org/officeDocument/2006/relationships/hyperlink" Target="https://leagueofcomicgeeks.com/comic/9340635/the-walking-dead-1?variant=5254491" TargetMode="External" Id="R6098ce7b750143c6" /><Relationship Type="http://schemas.openxmlformats.org/officeDocument/2006/relationships/hyperlink" Target="https://leagueofcomicgeeks.com/comic/9340635/the-walking-dead-1?variant=5254491" TargetMode="External" Id="R36037de42cbf438f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23.850000381469727" hidden="0">
      <x:c r="A2" s="2" t="str">
        <x:v>CL-TWD1-0001</x:v>
      </x:c>
      <x:c r="B2" s="2" t="str">
        <x:v>The Walking Dead</x:v>
      </x:c>
      <x:c r="C2" s="2" t="str">
        <x:v>#75</x:v>
      </x:c>
      <x:c r="D2" s="2" t="n">
        <x:v>2010</x:v>
      </x:c>
      <x:c r="E2" s="2" t="str">
        <x:v>Image Comics</x:v>
      </x:c>
      <x:c r="F2" s="2" t="str">
        <x:v>Charlie Adlard; Cliff Rathburn</x:v>
      </x:c>
      <x:c r="G2" s="2" t="str">
        <x:v>Charlie Adlard Retailer Appreciation Variant</x:v>
      </x:c>
      <x:c r="H2" s="2" t="str">
        <x:v>Direct homage</x:v>
      </x:c>
      <x:c r="I2" s="2"/>
      <x:c r="J2" s="2"/>
      <x:c r="K2" s="2"/>
      <x:c r="L2" s="2"/>
      <x:c r="M2" s="2" t="str">
        <x:v>Variant cover</x:v>
      </x:c>
      <x:c r="N2" s="2" t="str">
        <x:v>US / English</x:v>
      </x:c>
      <x:c r="O2" s="2" t="str">
        <x:v>2010-07-21</x:v>
      </x:c>
      <x:c r="P2" s="2" t="str">
        <x:v>Listed on galko's League of Comic Geeks list 'Cover Homage: The Walking Dead #1'.</x:v>
      </x:c>
      <x:c r="Q2" s="2" t="str">
        <x:v>Retailer Appreciation homage confirmed independently; no verified print-run found.</x:v>
      </x:c>
      <x:c r="R2" s="2" t="str">
        <x:v>Verified</x:v>
      </x:c>
      <x:c r="S2" s="3" t="str">
        <x:v>https://leagueofcomicgeeks.com/comic/2250243/the-walking-dead-75?variant=3653988</x:v>
      </x:c>
      <x:c r="T2" s="3" t="str">
        <x:v>https://coins.www.collectors-society.com/wcm/ComicView.aspx?sc=839398</x:v>
      </x:c>
      <x:c r="U2" s="3" t="str">
        <x:v>https://s3.amazonaws.com/comicgeeks/comics/covers/medium-3653988.jpg</x:v>
      </x:c>
      <x:c r="V2" s="2"/>
      <x:c r="W2" s="2" t="str">
        <x:v>Published</x:v>
      </x:c>
      <x:c r="X2" s="2" t="str">
        <x:v>Deep search 2026-10-13</x:v>
      </x:c>
    </x:row>
    <x:row r="3" ht="35.04999923706055" hidden="0">
      <x:c r="A3" s="2" t="str">
        <x:v>CL-TWD1-0002</x:v>
      </x:c>
      <x:c r="B3" s="2" t="str">
        <x:v>Spawn</x:v>
      </x:c>
      <x:c r="C3" s="2" t="str">
        <x:v>#223</x:v>
      </x:c>
      <x:c r="D3" s="2" t="n">
        <x:v>2012</x:v>
      </x:c>
      <x:c r="E3" s="2" t="str">
        <x:v>Image Comics</x:v>
      </x:c>
      <x:c r="F3" s="2" t="str">
        <x:v>Todd McFarlane</x:v>
      </x:c>
      <x:c r="G3" s="2" t="str">
        <x:v>Cover A Todd McFarlane color cover / Cover B Todd McFarlane Walking Dead homage sketch 1:25</x:v>
      </x:c>
      <x:c r="H3" s="2" t="str">
        <x:v>Direct homage</x:v>
      </x:c>
      <x:c r="I3" s="2" t="str">
        <x:v>Spawn (Al Simmons)</x:v>
      </x:c>
      <x:c r="J3" s="2"/>
      <x:c r="K3" s="2"/>
      <x:c r="L3" s="2" t="str">
        <x:v>1:25</x:v>
      </x:c>
      <x:c r="M3" s="2" t="str">
        <x:v>Color trade dress / black-and-white sketch</x:v>
      </x:c>
      <x:c r="N3" s="2" t="str">
        <x:v>US / English</x:v>
      </x:c>
      <x:c r="O3" s="2" t="str">
        <x:v>2012-09-05</x:v>
      </x:c>
      <x:c r="P3" s="2" t="str">
        <x:v>Listed on galko's League of Comic Geeks list 'Cover Homage: The Walking Dead #1'. The League of Comic Geeks variant name itself names the target.</x:v>
      </x:c>
      <x:c r="Q3" s="2" t="str">
        <x:v>Same artwork appears on regular color cover and 1:25 sketch incentive. Original research log incorrectly excluded the regular cover; retain one artwork row with both editions.</x:v>
      </x:c>
      <x:c r="R3" s="2" t="str">
        <x:v>Verified</x:v>
      </x:c>
      <x:c r="S3" s="3" t="str">
        <x:v>https://leagueofcomicgeeks.com/comic/4820860/spawn-223?variant=5215497</x:v>
      </x:c>
      <x:c r="T3" s="3" t="str">
        <x:v>https://www.overstreetaccess.com/comic-values-on-the-move-spawn-homage-variants/</x:v>
      </x:c>
      <x:c r="U3" s="3" t="str">
        <x:v>https://s3.amazonaws.com/comicgeeks/comics/covers/medium-5215497.jpg</x:v>
      </x:c>
      <x:c r="V3" s="2"/>
      <x:c r="W3" s="2" t="str">
        <x:v>Published</x:v>
      </x:c>
      <x:c r="X3" s="2" t="str">
        <x:v>Deep search 2026-10-13</x:v>
      </x:c>
    </x:row>
    <x:row r="4" ht="23.850000381469727" hidden="0">
      <x:c r="A4" s="2" t="str">
        <x:v>CL-TWD1-0003</x:v>
      </x:c>
      <x:c r="B4" s="2" t="str">
        <x:v>The Walking Dead</x:v>
      </x:c>
      <x:c r="C4" s="2" t="str">
        <x:v>#103</x:v>
      </x:c>
      <x:c r="D4" s="2" t="n">
        <x:v>2012</x:v>
      </x:c>
      <x:c r="E4" s="2" t="str">
        <x:v>Image Comics</x:v>
      </x:c>
      <x:c r="F4" s="2" t="str">
        <x:v>Chris Giarrusso</x:v>
      </x:c>
      <x:c r="G4" s="2" t="str">
        <x:v>Chris Giarrusso Variant</x:v>
      </x:c>
      <x:c r="H4" s="2" t="str">
        <x:v>Direct homage</x:v>
      </x:c>
      <x:c r="I4" s="2" t="str">
        <x:v>Rick Grimes</x:v>
      </x:c>
      <x:c r="J4" s="2"/>
      <x:c r="K4" s="2"/>
      <x:c r="L4" s="2"/>
      <x:c r="M4" s="2" t="str">
        <x:v>Variant cover</x:v>
      </x:c>
      <x:c r="N4" s="2" t="str">
        <x:v>US / English</x:v>
      </x:c>
      <x:c r="O4" s="2" t="str">
        <x:v>2012-10-17</x:v>
      </x:c>
      <x:c r="P4" s="2" t="str">
        <x:v>GCD explicitly identifies The Walking Dead #1 and the after Tony Moore signature.</x:v>
      </x:c>
      <x:c r="Q4" s="2" t="str">
        <x:v>GCD confirms homage and after Tony Moore signature. Dynamic Forces signed edition is numbered to 1,000; this limit should not be applied to all unsigned Giarrusso copies.</x:v>
      </x:c>
      <x:c r="R4" s="2" t="str">
        <x:v>Verified</x:v>
      </x:c>
      <x:c r="S4" s="3" t="str">
        <x:v>https://leagueofcomicgeeks.com/comic/4681318/the-walking-dead-103?variant=1358100</x:v>
      </x:c>
      <x:c r="T4" s="3" t="str">
        <x:v>https://my.comics.org/issue/1029992/</x:v>
      </x:c>
      <x:c r="U4" s="3" t="str">
        <x:v>https://s3.amazonaws.com/comicgeeks/comics/covers/medium-1358100.jpg</x:v>
      </x:c>
      <x:c r="V4" s="2"/>
      <x:c r="W4" s="2" t="str">
        <x:v>Published</x:v>
      </x:c>
      <x:c r="X4" s="2" t="str">
        <x:v>Deep search 2026-10-13</x:v>
      </x:c>
    </x:row>
    <x:row r="5" ht="23.850000381469727" hidden="0">
      <x:c r="A5" s="2" t="str">
        <x:v>CL-TWD1-0004</x:v>
      </x:c>
      <x:c r="B5" s="2" t="str">
        <x:v>Fanboys vs. Zombies</x:v>
      </x:c>
      <x:c r="C5" s="2" t="str">
        <x:v>#18</x:v>
      </x:c>
      <x:c r="D5" s="2" t="n">
        <x:v>2013</x:v>
      </x:c>
      <x:c r="E5" s="2" t="str">
        <x:v>BOOM! Studios</x:v>
      </x:c>
      <x:c r="F5" s="2" t="str">
        <x:v>Jerry Gaylord; Gabriel Cassata (colors)</x:v>
      </x:c>
      <x:c r="G5" s="2" t="str">
        <x:v>Standard cover</x:v>
      </x:c>
      <x:c r="H5" s="2" t="str">
        <x:v>Direct homage</x:v>
      </x:c>
      <x:c r="I5" s="2"/>
      <x:c r="J5" s="2"/>
      <x:c r="K5" s="2"/>
      <x:c r="L5" s="2"/>
      <x:c r="M5" s="2" t="str">
        <x:v>Standard cover</x:v>
      </x:c>
      <x:c r="N5" s="2" t="str">
        <x:v>US / English</x:v>
      </x:c>
      <x:c r="O5" s="2" t="str">
        <x:v>2013-09-25</x:v>
      </x:c>
      <x:c r="P5" s="2" t="str">
        <x:v>Listed on galko's League of Comic Geeks list 'Cover Homage: The Walking Dead #1'.</x:v>
      </x:c>
      <x:c r="Q5" s="2" t="str">
        <x:v>Artist studio confirms cover drawing by Jerry Gaylord and colors by Gabriel Cassata, and explicitly identifies Walking Dead #1 homage.</x:v>
      </x:c>
      <x:c r="R5" s="2" t="str">
        <x:v>Verified</x:v>
      </x:c>
      <x:c r="S5" s="3" t="str">
        <x:v>https://identitycomics.wordpress.com/tag/fvz/</x:v>
      </x:c>
      <x:c r="T5" s="3" t="str">
        <x:v>https://leagueofcomicgeeks.com/profile/galko/lists/8577/cover-homage-the-walking-dead-1</x:v>
      </x:c>
      <x:c r="U5" s="3" t="str">
        <x:v>https://s3.amazonaws.com/comicgeeks/comics/covers/medium-3196488.jpg</x:v>
      </x:c>
      <x:c r="V5" s="2"/>
      <x:c r="W5" s="2" t="str">
        <x:v>Published</x:v>
      </x:c>
      <x:c r="X5" s="2" t="str">
        <x:v>Deep search 2026-10-13</x:v>
      </x:c>
    </x:row>
    <x:row r="6" ht="23.850000381469727" hidden="0">
      <x:c r="A6" s="2" t="str">
        <x:v>CL-TWD1-0005</x:v>
      </x:c>
      <x:c r="B6" s="2" t="str">
        <x:v>The Walking Dead</x:v>
      </x:c>
      <x:c r="C6" s="2" t="str">
        <x:v>#106</x:v>
      </x:c>
      <x:c r="D6" s="2" t="n">
        <x:v>2013</x:v>
      </x:c>
      <x:c r="E6" s="2" t="str">
        <x:v>Image Comics</x:v>
      </x:c>
      <x:c r="F6" s="2" t="str">
        <x:v>Charlie Adlard</x:v>
      </x:c>
      <x:c r="G6" s="2" t="str">
        <x:v>Charlie Adlard Infinity and Beyond Variant</x:v>
      </x:c>
      <x:c r="H6" s="2" t="str">
        <x:v>Direct homage</x:v>
      </x:c>
      <x:c r="I6" s="2" t="str">
        <x:v>Charlie Adlard</x:v>
      </x:c>
      <x:c r="J6" s="2" t="str">
        <x:v>Infinity &amp; Beyond</x:v>
      </x:c>
      <x:c r="K6" s="2"/>
      <x:c r="L6" s="2" t="str">
        <x:v>2,000 copies</x:v>
      </x:c>
      <x:c r="M6" s="2" t="str">
        <x:v>Variant cover</x:v>
      </x:c>
      <x:c r="N6" s="2" t="str">
        <x:v>UK retailer exclusive / English</x:v>
      </x:c>
      <x:c r="O6" s="2" t="str">
        <x:v>2013-01-09</x:v>
      </x:c>
      <x:c r="P6" s="2" t="str">
        <x:v>Listed on galko's League of Comic Geeks list 'Cover Homage: The Walking Dead #1'.</x:v>
      </x:c>
      <x:c r="Q6" s="2" t="str">
        <x:v>Retailer states Adlard depicts himself outside its Shrewsbury store, with his drums, Lego and car; limited to 2,000.</x:v>
      </x:c>
      <x:c r="R6" s="2" t="str">
        <x:v>Verified</x:v>
      </x:c>
      <x:c r="S6" s="3" t="str">
        <x:v>https://www.infinitybeyond.co.uk/comics/the-walking-dead-106-infinity-beyond-exclusive-ypn3y</x:v>
      </x:c>
      <x:c r="T6" s="3" t="str">
        <x:v>https://leagueofcomicgeeks.com/profile/galko/lists/8577/cover-homage-the-walking-dead-1</x:v>
      </x:c>
      <x:c r="U6" s="3" t="str">
        <x:v>https://s3.amazonaws.com/comicgeeks/comics/covers/medium-7946793.jpg</x:v>
      </x:c>
      <x:c r="V6" s="2"/>
      <x:c r="W6" s="2" t="str">
        <x:v>Published</x:v>
      </x:c>
      <x:c r="X6" s="2" t="str">
        <x:v>Deep search 2026-10-13</x:v>
      </x:c>
    </x:row>
    <x:row r="7" ht="23.850000381469727" hidden="0">
      <x:c r="A7" s="2" t="str">
        <x:v>CL-TWD1-0006</x:v>
      </x:c>
      <x:c r="B7" s="2" t="str">
        <x:v>Magnus: Robot Fighter</x:v>
      </x:c>
      <x:c r="C7" s="2" t="str">
        <x:v>#1</x:v>
      </x:c>
      <x:c r="D7" s="2" t="n">
        <x:v>2014</x:v>
      </x:c>
      <x:c r="E7" s="2" t="str">
        <x:v>Dynamite</x:v>
      </x:c>
      <x:c r="F7" s="2" t="str">
        <x:v>Ozzy Fernandez</x:v>
      </x:c>
      <x:c r="G7" s="2" t="str">
        <x:v>Heroes' Haven Ozzy Fernandez Variant</x:v>
      </x:c>
      <x:c r="H7" s="2" t="str">
        <x:v>Direct homage</x:v>
      </x:c>
      <x:c r="I7" s="2"/>
      <x:c r="J7" s="2" t="str">
        <x:v>Heroes' Haven</x:v>
      </x:c>
      <x:c r="K7" s="2"/>
      <x:c r="L7" s="2"/>
      <x:c r="M7" s="2" t="str">
        <x:v>Variant cover</x:v>
      </x:c>
      <x:c r="N7" s="2" t="str">
        <x:v>US / English</x:v>
      </x:c>
      <x:c r="O7" s="2" t="str">
        <x:v>2014-03-12</x:v>
      </x:c>
      <x:c r="P7" s="2" t="str">
        <x:v>Listed on galko's League of Comic Geeks list 'Cover Homage: The Walking Dead #1'.</x:v>
      </x:c>
      <x:c r="Q7" s="2" t="str">
        <x:v>Single source (galko). View the image to confirm the composition.</x:v>
      </x:c>
      <x:c r="R7" s="2" t="str">
        <x:v>Partial</x:v>
      </x:c>
      <x:c r="S7" s="3" t="str">
        <x:v>https://leagueofcomicgeeks.com/comic/5011103/magnus-robot-fighter-1?variant=2150352</x:v>
      </x:c>
      <x:c r="T7" s="3" t="str">
        <x:v>https://leagueofcomicgeeks.com/profile/galko/lists/8577/cover-homage-the-walking-dead-1</x:v>
      </x:c>
      <x:c r="U7" s="3" t="str">
        <x:v>https://s3.amazonaws.com/comicgeeks/comics/covers/medium-2150352.jpg</x:v>
      </x:c>
      <x:c r="V7" s="2"/>
      <x:c r="W7" s="2" t="str">
        <x:v>Published</x:v>
      </x:c>
      <x:c r="X7" s="2" t="str">
        <x:v>Deep search 2026-10-13</x:v>
      </x:c>
    </x:row>
    <x:row r="8" ht="23.850000381469727" hidden="0">
      <x:c r="A8" s="2" t="str">
        <x:v>CL-TWD1-0007</x:v>
      </x:c>
      <x:c r="B8" s="2" t="str">
        <x:v>My Little Pony: Friendship is Magic</x:v>
      </x:c>
      <x:c r="C8" s="2" t="str">
        <x:v>#19</x:v>
      </x:c>
      <x:c r="D8" s="2" t="n">
        <x:v>2014</x:v>
      </x:c>
      <x:c r="E8" s="2" t="str">
        <x:v>IDW Publishing</x:v>
      </x:c>
      <x:c r="F8" s="2" t="str">
        <x:v>Agnes Garbowska</x:v>
      </x:c>
      <x:c r="G8" s="2" t="str">
        <x:v>Zombieleader Variant</x:v>
      </x:c>
      <x:c r="H8" s="2" t="str">
        <x:v>Parody / homage</x:v>
      </x:c>
      <x:c r="I8" s="2"/>
      <x:c r="J8" s="2" t="str">
        <x:v>Zombieleader</x:v>
      </x:c>
      <x:c r="K8" s="2"/>
      <x:c r="L8" s="2"/>
      <x:c r="M8" s="2" t="str">
        <x:v>Variant cover</x:v>
      </x:c>
      <x:c r="N8" s="2" t="str">
        <x:v>US / English</x:v>
      </x:c>
      <x:c r="O8" s="2" t="str">
        <x:v>2014-05-28</x:v>
      </x:c>
      <x:c r="P8" s="2" t="str">
        <x:v>Listed on galko's League of Comic Geeks list 'Cover Homage: The Walking Dead #1'.</x:v>
      </x:c>
      <x:c r="Q8" s="2" t="str">
        <x:v>MLP Merch specifically credits Garbowska for issue #19 Zombieleader cover. Exact print run and depicted pony identities remain unconfirmed.</x:v>
      </x:c>
      <x:c r="R8" s="2" t="str">
        <x:v>Partial</x:v>
      </x:c>
      <x:c r="S8" s="3" t="str">
        <x:v>https://leagueofcomicgeeks.com/comic/3847827/my-little-pony-friendship-is-magic-19?variant=9422826</x:v>
      </x:c>
      <x:c r="T8" s="3" t="str">
        <x:v>https://data.mlpmerch.com/comic-covers/cover-artist/agnes-garbowska/</x:v>
      </x:c>
      <x:c r="U8" s="3" t="str">
        <x:v>https://s3.amazonaws.com/comicgeeks/comics/covers/medium-9422826.jpg</x:v>
      </x:c>
      <x:c r="V8" s="2"/>
      <x:c r="W8" s="2" t="str">
        <x:v>Published</x:v>
      </x:c>
      <x:c r="X8" s="2" t="str">
        <x:v>Deep search 2026-10-13</x:v>
      </x:c>
    </x:row>
    <x:row r="9" ht="35.04999923706055" hidden="0">
      <x:c r="A9" s="2" t="str">
        <x:v>CL-TWD1-0008</x:v>
      </x:c>
      <x:c r="B9" s="2" t="str">
        <x:v>Revival</x:v>
      </x:c>
      <x:c r="C9" s="2" t="str">
        <x:v>#19</x:v>
      </x:c>
      <x:c r="D9" s="2" t="n">
        <x:v>2014</x:v>
      </x:c>
      <x:c r="E9" s="2" t="str">
        <x:v>Image Comics</x:v>
      </x:c>
      <x:c r="F9" s="2" t="str">
        <x:v>Mike Norton</x:v>
      </x:c>
      <x:c r="G9" s="2" t="str">
        <x:v>Mike Norton Walking Dead homage variant</x:v>
      </x:c>
      <x:c r="H9" s="2" t="str">
        <x:v>Direct homage</x:v>
      </x:c>
      <x:c r="I9" s="2"/>
      <x:c r="J9" s="2"/>
      <x:c r="K9" s="2"/>
      <x:c r="L9" s="2" t="str">
        <x:v>1,000 copies</x:v>
      </x:c>
      <x:c r="M9" s="2" t="str">
        <x:v>Variant cover</x:v>
      </x:c>
      <x:c r="N9" s="2" t="str">
        <x:v>US / English</x:v>
      </x:c>
      <x:c r="O9" s="2" t="str">
        <x:v>2014-04-02</x:v>
      </x:c>
      <x:c r="P9" s="2" t="str">
        <x:v>Listed on galko's League of Comic Geeks list 'Cover Homage: The Walking Dead #1'. The League of Comic Geeks variant name itself names the target.</x:v>
      </x:c>
      <x:c r="Q9" s="2" t="str">
        <x:v>GCD credits Mike Norton and explicitly confirms #1 homage. Key Collector lists limit of 1,000.</x:v>
      </x:c>
      <x:c r="R9" s="2" t="str">
        <x:v>Verified</x:v>
      </x:c>
      <x:c r="S9" s="3" t="str">
        <x:v>https://www.comics.org/issue/2768340/</x:v>
      </x:c>
      <x:c r="T9" s="3" t="str">
        <x:v>https://www.keycollectorcomics.com/issue/revival-1-19%2C314084/</x:v>
      </x:c>
      <x:c r="U9" s="3" t="str">
        <x:v>https://s3.amazonaws.com/comicgeeks/comics/covers/medium-4202480.jpg</x:v>
      </x:c>
      <x:c r="V9" s="2"/>
      <x:c r="W9" s="2" t="str">
        <x:v>Published</x:v>
      </x:c>
      <x:c r="X9" s="2" t="str">
        <x:v>Deep search 2026-10-13</x:v>
      </x:c>
    </x:row>
    <x:row r="10" ht="35.04999923706055" hidden="0">
      <x:c r="A10" s="2" t="str">
        <x:v>CL-TWD1-0009</x:v>
      </x:c>
      <x:c r="B10" s="2" t="str">
        <x:v>Do You Pooh?</x:v>
      </x:c>
      <x:c r="C10" s="2" t="str">
        <x:v>#1</x:v>
      </x:c>
      <x:c r="D10" s="2" t="n">
        <x:v>2015</x:v>
      </x:c>
      <x:c r="E10" s="2" t="str">
        <x:v>Counterpoint Entertainment</x:v>
      </x:c>
      <x:c r="F10" s="2" t="str">
        <x:v>Marat Mychaels</x:v>
      </x:c>
      <x:c r="G10" s="2" t="str">
        <x:v>Atlantic City Boardwalk Con Exclusive, Walking Dead #1 Homage Variant</x:v>
      </x:c>
      <x:c r="H10" s="2" t="str">
        <x:v>Parody / homage</x:v>
      </x:c>
      <x:c r="I10" s="2"/>
      <x:c r="J10" s="2"/>
      <x:c r="K10" s="2" t="str">
        <x:v>Atlantic City Boardwalk Con (2015)</x:v>
      </x:c>
      <x:c r="L10" s="2" t="str">
        <x:v>25 copies (reported)</x:v>
      </x:c>
      <x:c r="M10" s="2" t="str">
        <x:v>Variant cover</x:v>
      </x:c>
      <x:c r="N10" s="2" t="str">
        <x:v>US / English</x:v>
      </x:c>
      <x:c r="O10" s="2"/>
      <x:c r="P10" s="2" t="str">
        <x:v>Listed on galko's League of Comic Geeks list 'Cover Homage: The Walking Dead #1'. The League of Comic Geeks variant name itself names the target.</x:v>
      </x:c>
      <x:c r="Q10" s="2" t="str">
        <x:v>CovrPrice related-variant listing identifies artist and a 25-copy limit. Exact 2015 convention release day is unconfirmed; January 1 in the original catalog was a placeholder.</x:v>
      </x:c>
      <x:c r="R10" s="2" t="str">
        <x:v>Verified</x:v>
      </x:c>
      <x:c r="S10" s="3" t="str">
        <x:v>https://leagueofcomicgeeks.com/comic/7460640/do-you-pooh-1?variant=2259427</x:v>
      </x:c>
      <x:c r="T10" s="3" t="str">
        <x:v>https://covrprice.com/issue/do-you-pooh-nn-marat-mychaels-2024-fan-expo-dallas-countdown-comics-gambit-1-homage-black-limited-40/</x:v>
      </x:c>
      <x:c r="U10" s="3" t="str">
        <x:v>https://s3.amazonaws.com/comicgeeks/comics/covers/medium-2259427.jpg</x:v>
      </x:c>
      <x:c r="V10" s="2"/>
      <x:c r="W10" s="2" t="str">
        <x:v>Published</x:v>
      </x:c>
      <x:c r="X10" s="2" t="str">
        <x:v>Deep search 2026-10-13</x:v>
      </x:c>
    </x:row>
    <x:row r="11" ht="57.45000076293945" hidden="0">
      <x:c r="A11" s="2" t="str">
        <x:v>CL-TWD1-0010</x:v>
      </x:c>
      <x:c r="B11" s="2" t="str">
        <x:v>Army of Darkness: Furious Road</x:v>
      </x:c>
      <x:c r="C11" s="2" t="str">
        <x:v>#5</x:v>
      </x:c>
      <x:c r="D11" s="2" t="n">
        <x:v>2016</x:v>
      </x:c>
      <x:c r="E11" s="2" t="str">
        <x:v>Dynamite</x:v>
      </x:c>
      <x:c r="F11" s="2" t="str">
        <x:v>Ken Haeser</x:v>
      </x:c>
      <x:c r="G11" s="2" t="str">
        <x:v>Walker Stalker Con Boston 2016 Ken Haeser Black &amp; White Variant / Walker Stalker Con Boston 2016 Ken Haeser Variant</x:v>
      </x:c>
      <x:c r="H11" s="2" t="str">
        <x:v>Direct homage</x:v>
      </x:c>
      <x:c r="I11" s="2" t="str">
        <x:v>Ash Williams</x:v>
      </x:c>
      <x:c r="J11" s="2" t="str">
        <x:v>Walker Stalker Con Boston</x:v>
      </x:c>
      <x:c r="K11" s="2" t="str">
        <x:v>Walker Stalker Con Boston (2016)</x:v>
      </x:c>
      <x:c r="L11" s="2"/>
      <x:c r="M11" s="2" t="str">
        <x:v>B&amp;W</x:v>
      </x:c>
      <x:c r="N11" s="2" t="str">
        <x:v>US / English</x:v>
      </x:c>
      <x:c r="O11" s="2" t="str">
        <x:v>2016-07-30</x:v>
      </x:c>
      <x:c r="P11" s="2" t="str">
        <x:v>Listed on galko's League of Comic Geeks list 'Cover Homage: The Walking Dead #1'.</x:v>
      </x:c>
      <x:c r="Q11" s="2" t="str">
        <x:v>Color and B&amp;W convention editions retained. GCD gives July 13 issue-level on-sale date; supplied July 30 may be convention availability. Do not silently replace exclusive event date with general issue date.</x:v>
      </x:c>
      <x:c r="R11" s="2" t="str">
        <x:v>Partial</x:v>
      </x:c>
      <x:c r="S11" s="3" t="str">
        <x:v>https://leagueofcomicgeeks.com/comic/9210447/army-of-darkness-furious-road-5?variant=9502165</x:v>
      </x:c>
      <x:c r="T11" s="3" t="str">
        <x:v>https://www.comics.org/character/5705/series/98024/issues/</x:v>
      </x:c>
      <x:c r="U11" s="3" t="str">
        <x:v>https://s3.amazonaws.com/comicgeeks/comics/covers/medium-9502165.jpg</x:v>
      </x:c>
      <x:c r="V11" s="2"/>
      <x:c r="W11" s="2" t="str">
        <x:v>Published</x:v>
      </x:c>
      <x:c r="X11" s="2" t="str">
        <x:v>Deep search 2026-10-13</x:v>
      </x:c>
    </x:row>
    <x:row r="12" ht="23.850000381469727" hidden="0">
      <x:c r="A12" s="2" t="str">
        <x:v>CL-TWD1-0011</x:v>
      </x:c>
      <x:c r="B12" s="2" t="str">
        <x:v>Halloween ComicFest 2016: Mummy's Always Right</x:v>
      </x:c>
      <x:c r="C12" s="2" t="str">
        <x:v>#½</x:v>
      </x:c>
      <x:c r="D12" s="2" t="n">
        <x:v>2016</x:v>
      </x:c>
      <x:c r="E12" s="2" t="str">
        <x:v>ComixTribe</x:v>
      </x:c>
      <x:c r="F12" s="2" t="str">
        <x:v>Joe Mulvey</x:v>
      </x:c>
      <x:c r="G12" s="2" t="str">
        <x:v>Standard cover</x:v>
      </x:c>
      <x:c r="H12" s="2" t="str">
        <x:v>Direct homage</x:v>
      </x:c>
      <x:c r="I12" s="2"/>
      <x:c r="J12" s="2"/>
      <x:c r="K12" s="2"/>
      <x:c r="L12" s="2"/>
      <x:c r="M12" s="2" t="str">
        <x:v>Free Halloween ComicFest mini comic; 5 1/4 × 8 1/4 inches</x:v>
      </x:c>
      <x:c r="N12" s="2" t="str">
        <x:v>US / English</x:v>
      </x:c>
      <x:c r="O12" s="2" t="str">
        <x:v>2016-10-29</x:v>
      </x:c>
      <x:c r="P12" s="2" t="str">
        <x:v>Listed on galko's League of Comic Geeks list 'Cover Homage: The Walking Dead #1'.</x:v>
      </x:c>
      <x:c r="Q12" s="2" t="str">
        <x:v>GCD identifies Mulvey signature after Moore, free promotional format, and October 29 on-sale date.</x:v>
      </x:c>
      <x:c r="R12" s="2" t="str">
        <x:v>Verified</x:v>
      </x:c>
      <x:c r="S12" s="3" t="str">
        <x:v>https://www.comics.org/issue/1643073/</x:v>
      </x:c>
      <x:c r="T12" s="3" t="str">
        <x:v>https://leagueofcomicgeeks.com/profile/galko/lists/8577/cover-homage-the-walking-dead-1</x:v>
      </x:c>
      <x:c r="U12" s="3" t="str">
        <x:v>https://s3.amazonaws.com/comicgeeks/comics/covers/medium-5276094.jpg</x:v>
      </x:c>
      <x:c r="V12" s="2"/>
      <x:c r="W12" s="2" t="str">
        <x:v>Published</x:v>
      </x:c>
      <x:c r="X12" s="2" t="str">
        <x:v>Deep search 2026-10-13</x:v>
      </x:c>
    </x:row>
    <x:row r="13" ht="23.850000381469727" hidden="0">
      <x:c r="A13" s="2" t="str">
        <x:v>CL-TWD1-0012</x:v>
      </x:c>
      <x:c r="B13" s="2" t="str">
        <x:v>Starring Sonya Devereaux</x:v>
      </x:c>
      <x:c r="C13" s="2" t="str">
        <x:v>#1</x:v>
      </x:c>
      <x:c r="D13" s="2" t="n">
        <x:v>2016</x:v>
      </x:c>
      <x:c r="E13" s="2" t="str">
        <x:v>American Mythology</x:v>
      </x:c>
      <x:c r="F13" s="2" t="str">
        <x:v>Brendon Fraim; Brian Fraim</x:v>
      </x:c>
      <x:c r="G13" s="2" t="str">
        <x:v>Cover B horror homage subscription cover</x:v>
      </x:c>
      <x:c r="H13" s="2" t="str">
        <x:v>Direct homage</x:v>
      </x:c>
      <x:c r="I13" s="2"/>
      <x:c r="J13" s="2"/>
      <x:c r="K13" s="2"/>
      <x:c r="L13" s="2"/>
      <x:c r="M13" s="2" t="str">
        <x:v>Variant cover</x:v>
      </x:c>
      <x:c r="N13" s="2" t="str">
        <x:v>US / English</x:v>
      </x:c>
      <x:c r="O13" s="2" t="str">
        <x:v>2016-08-10</x:v>
      </x:c>
      <x:c r="P13" s="2" t="str">
        <x:v>Listed on galko's League of Comic Geeks list 'Cover Homage: The Walking Dead #1'.</x:v>
      </x:c>
      <x:c r="Q13" s="2" t="str">
        <x:v>Cover B artist credit corroborated by August 2016 release listings. Original title Movie Poster Cover was ambiguous; homage subscription variant identified.</x:v>
      </x:c>
      <x:c r="R13" s="2" t="str">
        <x:v>Partial</x:v>
      </x:c>
      <x:c r="S13" s="3" t="str">
        <x:v>https://www.midtowncomics.com/search?wrt=Nick+Capetanakis</x:v>
      </x:c>
      <x:c r="T13" s="3" t="str">
        <x:v>https://www.geekchicelite.com/on-the-rack-august-10/</x:v>
      </x:c>
      <x:c r="U13" s="3" t="str">
        <x:v>https://s3.amazonaws.com/comicgeeks/comics/covers/medium-8520293.jpg</x:v>
      </x:c>
      <x:c r="V13" s="2"/>
      <x:c r="W13" s="2" t="str">
        <x:v>Published</x:v>
      </x:c>
      <x:c r="X13" s="2" t="str">
        <x:v>Deep search 2026-10-13</x:v>
      </x:c>
    </x:row>
    <x:row r="14" ht="35.04999923706055" hidden="0">
      <x:c r="A14" s="2" t="str">
        <x:v>CL-TWD1-0013</x:v>
      </x:c>
      <x:c r="B14" s="2" t="str">
        <x:v>The Walking Dead</x:v>
      </x:c>
      <x:c r="C14" s="2" t="str">
        <x:v>#150</x:v>
      </x:c>
      <x:c r="D14" s="2" t="n">
        <x:v>2016</x:v>
      </x:c>
      <x:c r="E14" s="2" t="str">
        <x:v>Image Comics</x:v>
      </x:c>
      <x:c r="F14" s="2" t="str">
        <x:v>Tony Moore</x:v>
      </x:c>
      <x:c r="G14" s="2" t="str">
        <x:v>Cover D Tony Moore Variant</x:v>
      </x:c>
      <x:c r="H14" s="2" t="str">
        <x:v>Direct homage</x:v>
      </x:c>
      <x:c r="I14" s="2"/>
      <x:c r="J14" s="2"/>
      <x:c r="K14" s="2"/>
      <x:c r="L14" s="2"/>
      <x:c r="M14" s="2" t="str">
        <x:v>Variant cover</x:v>
      </x:c>
      <x:c r="N14" s="2" t="str">
        <x:v>US / English</x:v>
      </x:c>
      <x:c r="O14" s="2" t="str">
        <x:v>2016-01-13</x:v>
      </x:c>
      <x:c r="P14" s="2" t="str">
        <x:v>Listed on galko's League of Comic Geeks list 'Cover Homage: The Walking Dead #1'. A second source (retailer or press) also ties it to the original.</x:v>
      </x:c>
      <x:c r="Q14" s="2" t="str">
        <x:v>Heritage description independently identifies Tony Moore Walking Dead #1 homage variant.</x:v>
      </x:c>
      <x:c r="R14" s="2" t="str">
        <x:v>Verified</x:v>
      </x:c>
      <x:c r="S14" s="3" t="str">
        <x:v>https://leagueofcomicgeeks.com/comic/8938001/the-walking-dead-150?variant=1268654</x:v>
      </x:c>
      <x:c r="T14" s="3" t="str">
        <x:v>https://comics.ha.com/itm/modern-age-1980-present-/horror/the-walking-dead-group-of-7-image-2014-16-cgc-nm-mt-98-white-pages-total-7-items-/a/122602-13655.s</x:v>
      </x:c>
      <x:c r="U14" s="3" t="str">
        <x:v>https://s3.amazonaws.com/comicgeeks/comics/covers/medium-1268654.jpg</x:v>
      </x:c>
      <x:c r="V14" s="2"/>
      <x:c r="W14" s="2" t="str">
        <x:v>Published</x:v>
      </x:c>
      <x:c r="X14" s="2" t="str">
        <x:v>Deep search 2026-10-13</x:v>
      </x:c>
    </x:row>
    <x:row r="15" ht="23.850000381469727" hidden="0">
      <x:c r="A15" s="2" t="str">
        <x:v>CL-TWD1-0014</x:v>
      </x:c>
      <x:c r="B15" s="2" t="str">
        <x:v>Kill or Be Killed</x:v>
      </x:c>
      <x:c r="C15" s="2" t="str">
        <x:v>#6</x:v>
      </x:c>
      <x:c r="D15" s="2" t="n">
        <x:v>2017</x:v>
      </x:c>
      <x:c r="E15" s="2" t="str">
        <x:v>Image Comics</x:v>
      </x:c>
      <x:c r="F15" s="2" t="str">
        <x:v>Sean Phillips</x:v>
      </x:c>
      <x:c r="G15" s="2" t="str">
        <x:v>Sean Phillips Image Tribute Variant</x:v>
      </x:c>
      <x:c r="H15" s="2" t="str">
        <x:v>Direct homage</x:v>
      </x:c>
      <x:c r="I15" s="2"/>
      <x:c r="J15" s="2"/>
      <x:c r="K15" s="2"/>
      <x:c r="L15" s="2"/>
      <x:c r="M15" s="2" t="str">
        <x:v>Variant cover</x:v>
      </x:c>
      <x:c r="N15" s="2" t="str">
        <x:v>US / English</x:v>
      </x:c>
      <x:c r="O15" s="2" t="str">
        <x:v>2017-02-15</x:v>
      </x:c>
      <x:c r="P15" s="2" t="str">
        <x:v>Listed on galko's League of Comic Geeks list 'Cover Homage: The Walking Dead #1'.</x:v>
      </x:c>
      <x:c r="Q15" s="2" t="str">
        <x:v>Publisher identifies tribute to The Walking Dead #1 and February 15, 2017 release.</x:v>
      </x:c>
      <x:c r="R15" s="2" t="str">
        <x:v>Verified</x:v>
      </x:c>
      <x:c r="S15" s="3" t="str">
        <x:v>https://imagecomics.com/press-releases/image-comics-reveals-11-jaw-dropping-25th-anniversary-variant-covers</x:v>
      </x:c>
      <x:c r="T15" s="3" t="str">
        <x:v>https://leagueofcomicgeeks.com/profile/galko/lists/8577/cover-homage-the-walking-dead-1</x:v>
      </x:c>
      <x:c r="U15" s="3" t="str">
        <x:v>https://s3.amazonaws.com/comicgeeks/comics/covers/medium-4045384.jpg</x:v>
      </x:c>
      <x:c r="V15" s="2"/>
      <x:c r="W15" s="2" t="str">
        <x:v>Published</x:v>
      </x:c>
      <x:c r="X15" s="2" t="str">
        <x:v>Deep search 2026-10-13</x:v>
      </x:c>
    </x:row>
    <x:row r="16" ht="23.850000381469727" hidden="0">
      <x:c r="A16" s="2" t="str">
        <x:v>CL-TWD1-0015</x:v>
      </x:c>
      <x:c r="B16" s="2" t="str">
        <x:v>Lady Death: Unholy Ruin</x:v>
      </x:c>
      <x:c r="C16" s="2" t="str">
        <x:v>#1</x:v>
      </x:c>
      <x:c r="D16" s="2" t="n">
        <x:v>2017</x:v>
      </x:c>
      <x:c r="E16" s="2" t="str">
        <x:v>Coffin Comics</x:v>
      </x:c>
      <x:c r="F16" s="2" t="str">
        <x:v>Marat Mychaels</x:v>
      </x:c>
      <x:c r="G16" s="2" t="str">
        <x:v>Marat Mychaels Homage Variant</x:v>
      </x:c>
      <x:c r="H16" s="2" t="str">
        <x:v>Direct homage</x:v>
      </x:c>
      <x:c r="I16" s="2"/>
      <x:c r="J16" s="2"/>
      <x:c r="K16" s="2"/>
      <x:c r="L16" s="2"/>
      <x:c r="M16" s="2" t="str">
        <x:v>Variant cover</x:v>
      </x:c>
      <x:c r="N16" s="2" t="str">
        <x:v>US / English</x:v>
      </x:c>
      <x:c r="O16" s="2" t="str">
        <x:v>2017-11-24</x:v>
      </x:c>
      <x:c r="P16" s="2" t="str">
        <x:v>Listed on galko's League of Comic Geeks list 'Cover Homage: The Walking Dead #1'.</x:v>
      </x:c>
      <x:c r="Q16" s="2" t="str">
        <x:v>Single source (galko). View the image to confirm the composition.</x:v>
      </x:c>
      <x:c r="R16" s="2" t="str">
        <x:v>Partial</x:v>
      </x:c>
      <x:c r="S16" s="3" t="str">
        <x:v>https://leagueofcomicgeeks.com/comic/1231001/lady-death-unholy-ruin-1?variant=6534251</x:v>
      </x:c>
      <x:c r="T16" s="3" t="str">
        <x:v>https://leagueofcomicgeeks.com/profile/galko/lists/8577/cover-homage-the-walking-dead-1</x:v>
      </x:c>
      <x:c r="U16" s="3" t="str">
        <x:v>https://s3.amazonaws.com/comicgeeks/comics/covers/medium-6534251.jpg</x:v>
      </x:c>
      <x:c r="V16" s="2"/>
      <x:c r="W16" s="2" t="str">
        <x:v>Published</x:v>
      </x:c>
      <x:c r="X16" s="2" t="str">
        <x:v>Deep search 2026-10-13</x:v>
      </x:c>
    </x:row>
    <x:row r="17" ht="23.850000381469727" hidden="0">
      <x:c r="A17" s="2" t="str">
        <x:v>CL-TWD1-0016</x:v>
      </x:c>
      <x:c r="B17" s="2" t="str">
        <x:v>New and Improved</x:v>
      </x:c>
      <x:c r="C17" s="2" t="str">
        <x:v>#1</x:v>
      </x:c>
      <x:c r="D17" s="2" t="n">
        <x:v>2017</x:v>
      </x:c>
      <x:c r="E17" s="2" t="str">
        <x:v>Independent / other</x:v>
      </x:c>
      <x:c r="F17" s="2" t="str">
        <x:v>John Burgin</x:v>
      </x:c>
      <x:c r="G17" s="2" t="str">
        <x:v>John Burgin Homage Cover 1/250</x:v>
      </x:c>
      <x:c r="H17" s="2" t="str">
        <x:v>Direct homage</x:v>
      </x:c>
      <x:c r="I17" s="2"/>
      <x:c r="J17" s="2"/>
      <x:c r="K17" s="2"/>
      <x:c r="L17" s="2"/>
      <x:c r="M17" s="2" t="str">
        <x:v>Variant cover</x:v>
      </x:c>
      <x:c r="N17" s="2" t="str">
        <x:v>US / English</x:v>
      </x:c>
      <x:c r="O17" s="2" t="str">
        <x:v>2017-01-01</x:v>
      </x:c>
      <x:c r="P17" s="2" t="str">
        <x:v>Listed on galko's League of Comic Geeks list 'Cover Homage: The Walking Dead #1'.</x:v>
      </x:c>
      <x:c r="Q17" s="2" t="str">
        <x:v>Single source (galko). View the image to confirm the composition.</x:v>
      </x:c>
      <x:c r="R17" s="2" t="str">
        <x:v>Partial</x:v>
      </x:c>
      <x:c r="S17" s="3" t="str">
        <x:v>https://leagueofcomicgeeks.com/comic/8588351/new-and-improved-1?variant=2683260</x:v>
      </x:c>
      <x:c r="T17" s="3" t="str">
        <x:v>https://leagueofcomicgeeks.com/profile/galko/lists/8577/cover-homage-the-walking-dead-1</x:v>
      </x:c>
      <x:c r="U17" s="3" t="str">
        <x:v>https://s3.amazonaws.com/comicgeeks/comics/covers/medium-2683260.jpg</x:v>
      </x:c>
      <x:c r="V17" s="2"/>
      <x:c r="W17" s="2" t="str">
        <x:v>Published</x:v>
      </x:c>
      <x:c r="X17" s="2" t="str">
        <x:v>Deep search 2026-10-13</x:v>
      </x:c>
    </x:row>
    <x:row r="18" ht="68.6500015258789" hidden="0">
      <x:c r="A18" s="2" t="str">
        <x:v>CL-TWD1-0017</x:v>
      </x:c>
      <x:c r="B18" s="2" t="str">
        <x:v>Youngblood</x:v>
      </x:c>
      <x:c r="C18" s="2" t="str">
        <x:v>#6</x:v>
      </x:c>
      <x:c r="D18" s="2" t="n">
        <x:v>2017</x:v>
      </x:c>
      <x:c r="E18" s="2" t="str">
        <x:v>Image Comics</x:v>
      </x:c>
      <x:c r="F18" s="2" t="str">
        <x:v>Rob Liefeld</x:v>
      </x:c>
      <x:c r="G18" s="2" t="str">
        <x:v>Cover C Rob Liefeld Walking Dead Variant / Cover D Rob Liefeld Black &amp; White Walking Dead Variant / Rob Liefeld Webstore Walking Dead Color Splash Variant</x:v>
      </x:c>
      <x:c r="H18" s="2" t="str">
        <x:v>Direct homage</x:v>
      </x:c>
      <x:c r="I18" s="2"/>
      <x:c r="J18" s="2"/>
      <x:c r="K18" s="2"/>
      <x:c r="L18" s="2"/>
      <x:c r="M18" s="2" t="str">
        <x:v>B&amp;W, Color splash</x:v>
      </x:c>
      <x:c r="N18" s="2" t="str">
        <x:v>US / English</x:v>
      </x:c>
      <x:c r="O18" s="2" t="str">
        <x:v>2017-10-11</x:v>
      </x:c>
      <x:c r="P18" s="2" t="str">
        <x:v>Listed on galko's League of Comic Geeks list 'Cover Homage: The Walking Dead #1'. The League of Comic Geeks variant name itself names the target.</x:v>
      </x:c>
      <x:c r="Q18" s="2" t="str">
        <x:v>Press explicitly confirms color and black-and-white Rob Liefeld homage to Tony Moore Walking Dead #1; webstore color splash edition preserved.</x:v>
      </x:c>
      <x:c r="R18" s="2" t="str">
        <x:v>Verified</x:v>
      </x:c>
      <x:c r="S18" s="3" t="str">
        <x:v>https://leagueofcomicgeeks.com/comic/9079123/youngblood-6?variant=2506587</x:v>
      </x:c>
      <x:c r="T18" s="3" t="str">
        <x:v>https://bleedingcool.com/comics/first-look-rob-liefelds-walking-dead-tribute-variants-youngblood-6/</x:v>
      </x:c>
      <x:c r="U18" s="3" t="str">
        <x:v>https://s3.amazonaws.com/comicgeeks/comics/covers/medium-2506587.jpg</x:v>
      </x:c>
      <x:c r="V18" s="2"/>
      <x:c r="W18" s="2" t="str">
        <x:v>Published</x:v>
      </x:c>
      <x:c r="X18" s="2" t="str">
        <x:v>Deep search 2026-10-13</x:v>
      </x:c>
    </x:row>
    <x:row r="19" ht="46.25" hidden="0">
      <x:c r="A19" s="2" t="str">
        <x:v>CL-TWD1-0018</x:v>
      </x:c>
      <x:c r="B19" s="2" t="str">
        <x:v>Poppi &amp; Poe</x:v>
      </x:c>
      <x:c r="C19" s="2" t="str">
        <x:v>#1</x:v>
      </x:c>
      <x:c r="D19" s="2" t="n">
        <x:v>2018</x:v>
      </x:c>
      <x:c r="E19" s="2" t="str">
        <x:v>Revil Comics</x:v>
      </x:c>
      <x:c r="F19" s="2"/>
      <x:c r="G19" s="2" t="str">
        <x:v>Cover C homage / Cover D black-and-white homage</x:v>
      </x:c>
      <x:c r="H19" s="2" t="str">
        <x:v>Direct homage</x:v>
      </x:c>
      <x:c r="I19" s="2"/>
      <x:c r="J19" s="2"/>
      <x:c r="K19" s="2"/>
      <x:c r="L19" s="2"/>
      <x:c r="M19" s="2" t="str">
        <x:v>B&amp;W</x:v>
      </x:c>
      <x:c r="N19" s="2" t="str">
        <x:v>US / English</x:v>
      </x:c>
      <x:c r="O19" s="2"/>
      <x:c r="P19" s="2" t="str">
        <x:v>Listed on galko's League of Comic Geeks list 'Cover Homage: The Walking Dead #1'.</x:v>
      </x:c>
      <x:c r="Q19" s="2" t="str">
        <x:v>Publisher and edition letters resolved. Homage-cover artist not established; do not assign the regular Cover A artist by inference. January 1 represents a month-level database date, not a verified shipping day.</x:v>
      </x:c>
      <x:c r="R19" s="2" t="str">
        <x:v>Partial</x:v>
      </x:c>
      <x:c r="S19" s="3" t="str">
        <x:v>https://leagueofcomicgeeks.com/comic/9434988/poppi-poe-1?variant=7910249</x:v>
      </x:c>
      <x:c r="T19" s="3" t="str">
        <x:v>https://www.comiccollectorlive.com/issues/comic-books/Poppi-Poe/page-1/b3c839fa-042c-4d01-bbf5-805565f9c957</x:v>
      </x:c>
      <x:c r="U19" s="3" t="str">
        <x:v>https://s3.amazonaws.com/comicgeeks/comics/covers/medium-7910249.jpg</x:v>
      </x:c>
      <x:c r="V19" s="2"/>
      <x:c r="W19" s="2" t="str">
        <x:v>Published</x:v>
      </x:c>
      <x:c r="X19" s="2" t="str">
        <x:v>Deep search 2026-10-13</x:v>
      </x:c>
    </x:row>
    <x:row r="20" ht="57.45000076293945" hidden="0">
      <x:c r="A20" s="2" t="str">
        <x:v>CL-TWD1-0019</x:v>
      </x:c>
      <x:c r="B20" s="2" t="str">
        <x:v>Rick and Morty</x:v>
      </x:c>
      <x:c r="C20" s="2" t="str">
        <x:v>#38</x:v>
      </x:c>
      <x:c r="D20" s="2" t="n">
        <x:v>2018</x:v>
      </x:c>
      <x:c r="E20" s="2" t="str">
        <x:v>Oni Press</x:v>
      </x:c>
      <x:c r="F20" s="2" t="str">
        <x:v>C. J. Cannon</x:v>
      </x:c>
      <x:c r="G20" s="2" t="str">
        <x:v>Scorpion Comics C. J. Cannon Black &amp; White Homage Variant / Scorpion Comics C. J. Cannon Homage Variant</x:v>
      </x:c>
      <x:c r="H20" s="2" t="str">
        <x:v>Direct homage</x:v>
      </x:c>
      <x:c r="I20" s="2" t="str">
        <x:v>Rick Sanchez; Morty Smith</x:v>
      </x:c>
      <x:c r="J20" s="2" t="str">
        <x:v>Scorpion Comics</x:v>
      </x:c>
      <x:c r="K20" s="2"/>
      <x:c r="L20" s="2" t="str">
        <x:v>Color: 1,500; black-and-white: 500 (CCL reported)</x:v>
      </x:c>
      <x:c r="M20" s="2" t="str">
        <x:v>B&amp;W</x:v>
      </x:c>
      <x:c r="N20" s="2" t="str">
        <x:v>US / English</x:v>
      </x:c>
      <x:c r="O20" s="2" t="str">
        <x:v>2018-05-30</x:v>
      </x:c>
      <x:c r="P20" s="2" t="str">
        <x:v>Listed on galko's League of Comic Geeks list 'Cover Homage: The Walking Dead #1'.</x:v>
      </x:c>
      <x:c r="Q20" s="2" t="str">
        <x:v>GCD explicitly confirms #1 homage and after Tony Moore signature. Edition limits are secondary database reports.</x:v>
      </x:c>
      <x:c r="R20" s="2" t="str">
        <x:v>Verified</x:v>
      </x:c>
      <x:c r="S20" s="3" t="str">
        <x:v>https://my.comics.org/issue/1885481/</x:v>
      </x:c>
      <x:c r="T20" s="3" t="str">
        <x:v>https://leagueofcomicgeeks.com/profile/galko/lists/8577/cover-homage-the-walking-dead-1</x:v>
      </x:c>
      <x:c r="U20" s="3" t="str">
        <x:v>https://s3.amazonaws.com/comicgeeks/comics/covers/medium-3288401.jpg</x:v>
      </x:c>
      <x:c r="V20" s="2"/>
      <x:c r="W20" s="2" t="str">
        <x:v>Published</x:v>
      </x:c>
      <x:c r="X20" s="2" t="str">
        <x:v>Deep search 2026-10-13</x:v>
      </x:c>
    </x:row>
    <x:row r="21" ht="57.45000076293945" hidden="0">
      <x:c r="A21" s="2" t="str">
        <x:v>CL-TWD1-0020</x:v>
      </x:c>
      <x:c r="B21" s="2" t="str">
        <x:v>The Walking Dead</x:v>
      </x:c>
      <x:c r="C21" s="2" t="str">
        <x:v>#1 (15th Anniversary retailer exclusives)</x:v>
      </x:c>
      <x:c r="D21" s="2" t="n">
        <x:v>2018</x:v>
      </x:c>
      <x:c r="E21" s="2" t="str">
        <x:v>Image Comics</x:v>
      </x:c>
      <x:c r="F21" s="2" t="str">
        <x:v>Charlie Adlard (most); Tony Moore (Bearded Browncoat)</x:v>
      </x:c>
      <x:c r="G21" s="2" t="str">
        <x:v>93 retailer/store exclusive 15th Anniversary variants (Image's own Adlard variant plus ~92 store editions)</x:v>
      </x:c>
      <x:c r="H21" s="2" t="str">
        <x:v>Self-homage / reinterpretation</x:v>
      </x:c>
      <x:c r="I21" s="2" t="str">
        <x:v>Rick Grimes</x:v>
      </x:c>
      <x:c r="J21" s="2" t="str">
        <x:v>~92 retailers (Unknown Comics, Midtown, Big Time Collectibles, Stadium, etc.)</x:v>
      </x:c>
      <x:c r="K21" s="2"/>
      <x:c r="L21" s="2"/>
      <x:c r="M21" s="2" t="str">
        <x:v>15th Anniversary reprint with retailer-exclusive covers</x:v>
      </x:c>
      <x:c r="N21" s="2" t="str">
        <x:v>US / English</x:v>
      </x:c>
      <x:c r="O21" s="2" t="str">
        <x:v>2018-10-13</x:v>
      </x:c>
      <x:c r="P21" s="2" t="str">
        <x:v>galko lists 93 TWD #1 15th Anniversary store variants (Oct 13, 2018), mostly Charlie Adlard covers, as homages of the original.</x:v>
      </x:c>
      <x:c r="Q21" s="2" t="str">
        <x:v>93 editions is the supplied lead-list subset, not an exhaustive global total. Bridge City retailer confirms new homage cover incorporating its logo. Collector registries report a larger store-edition count; those unverified numbers are not promoted to catalog totals. Adlard store template remains one artwork family.</x:v>
      </x:c>
      <x:c r="R21" s="2" t="str">
        <x:v>Verified</x:v>
      </x:c>
      <x:c r="S21" s="3" t="str">
        <x:v>https://leagueofcomicgeeks.com/comic/9340635/the-walking-dead-1?variant=2100415</x:v>
      </x:c>
      <x:c r="T21" s="3" t="str">
        <x:v>https://bridgecitycomics.limitedrun.com/products/628457-the-walking-dead-1-15th-anniversary-exclusive-bridge-city-comics-variant</x:v>
      </x:c>
      <x:c r="U21" s="3" t="str">
        <x:v>https://s3.amazonaws.com/comicgeeks/comics/covers/medium-2100415.jpg</x:v>
      </x:c>
      <x:c r="V21" s="2"/>
      <x:c r="W21" s="2" t="str">
        <x:v>Published</x:v>
      </x:c>
      <x:c r="X21" s="2" t="str">
        <x:v>Deep search 2026-10-13</x:v>
      </x:c>
    </x:row>
    <x:row r="22" ht="23.850000381469727" hidden="0">
      <x:c r="A22" s="2" t="str">
        <x:v>CL-TWD1-0021</x:v>
      </x:c>
      <x:c r="B22" s="2" t="str">
        <x:v>Junior High Horrors</x:v>
      </x:c>
      <x:c r="C22" s="2" t="str">
        <x:v>#3</x:v>
      </x:c>
      <x:c r="D22" s="2" t="n">
        <x:v>2019</x:v>
      </x:c>
      <x:c r="E22" s="2" t="str">
        <x:v>Keenspot</x:v>
      </x:c>
      <x:c r="F22" s="2" t="str">
        <x:v>Eric Kent</x:v>
      </x:c>
      <x:c r="G22" s="2" t="str">
        <x:v>Cover A Eric Kent The Walking Flu</x:v>
      </x:c>
      <x:c r="H22" s="2" t="str">
        <x:v>Parody / homage</x:v>
      </x:c>
      <x:c r="I22" s="2"/>
      <x:c r="J22" s="2"/>
      <x:c r="K22" s="2"/>
      <x:c r="L22" s="2"/>
      <x:c r="M22" s="2" t="str">
        <x:v>Standard cover</x:v>
      </x:c>
      <x:c r="N22" s="2" t="str">
        <x:v>US / English</x:v>
      </x:c>
      <x:c r="O22" s="2" t="str">
        <x:v>2019-01-23</x:v>
      </x:c>
      <x:c r="P22" s="2" t="str">
        <x:v>Listed on galko's League of Comic Geeks list 'Cover Homage: The Walking Dead #1'.</x:v>
      </x:c>
      <x:c r="Q22" s="2" t="str">
        <x:v>Retailer available-cover list explicitly credits Eric Kent for Cover A; exact #1 composition still based on supplied homage list.</x:v>
      </x:c>
      <x:c r="R22" s="2" t="str">
        <x:v>Partial</x:v>
      </x:c>
      <x:c r="S22" s="3" t="str">
        <x:v>https://leagueofcomicgeeks.com/comic/6366414/junior-high-horrors-3</x:v>
      </x:c>
      <x:c r="T22" s="3" t="str">
        <x:v>https://www.midtowncomics.com/p/1792385-junior-high-horrors-3-cover-c-variant-sean-beck-jv-loves-frederick-cover</x:v>
      </x:c>
      <x:c r="U22" s="3" t="str">
        <x:v>https://s3.amazonaws.com/comicgeeks/comics/covers/medium-6366414.jpg</x:v>
      </x:c>
      <x:c r="V22" s="2"/>
      <x:c r="W22" s="2" t="str">
        <x:v>Published</x:v>
      </x:c>
      <x:c r="X22" s="2" t="str">
        <x:v>Deep search 2026-10-13</x:v>
      </x:c>
    </x:row>
    <x:row r="23" ht="23.850000381469727" hidden="0">
      <x:c r="A23" s="2" t="str">
        <x:v>CL-TWD1-0022</x:v>
      </x:c>
      <x:c r="B23" s="2" t="str">
        <x:v>Mall</x:v>
      </x:c>
      <x:c r="C23" s="2" t="str">
        <x:v>#1</x:v>
      </x:c>
      <x:c r="D23" s="2" t="n">
        <x:v>2019</x:v>
      </x:c>
      <x:c r="E23" s="2" t="str">
        <x:v>Vault Comics</x:v>
      </x:c>
      <x:c r="F23" s="2" t="str">
        <x:v>Creees Lee</x:v>
      </x:c>
      <x:c r="G23" s="2" t="str">
        <x:v>Unknown Comics Creees Lee Variant</x:v>
      </x:c>
      <x:c r="H23" s="2" t="str">
        <x:v>Direct homage</x:v>
      </x:c>
      <x:c r="I23" s="2"/>
      <x:c r="J23" s="2" t="str">
        <x:v>Unknown Comics</x:v>
      </x:c>
      <x:c r="K23" s="2"/>
      <x:c r="L23" s="2" t="str">
        <x:v>250 copies</x:v>
      </x:c>
      <x:c r="M23" s="2" t="str">
        <x:v>Variant cover</x:v>
      </x:c>
      <x:c r="N23" s="2" t="str">
        <x:v>US / English</x:v>
      </x:c>
      <x:c r="O23" s="2" t="str">
        <x:v>2019-08-28</x:v>
      </x:c>
      <x:c r="P23" s="2" t="str">
        <x:v>Listed on galko's League of Comic Geeks list 'Cover Homage: The Walking Dead #1'.</x:v>
      </x:c>
      <x:c r="Q23" s="2" t="str">
        <x:v>Unknown Comic Books retailer listing states only 250 printed and credits Creees after Tony Moore.</x:v>
      </x:c>
      <x:c r="R23" s="2" t="str">
        <x:v>Verified</x:v>
      </x:c>
      <x:c r="S23" s="3" t="str">
        <x:v>https://leagueofcomicgeeks.com/comic/7303797/mall-1?variant=7977787</x:v>
      </x:c>
      <x:c r="T23" s="3" t="str">
        <x:v>https://business.walmart.com/ip/Mall-1-Unknown-Comics-Creees-Exclusive-Mr-08-28-2019/7009808101</x:v>
      </x:c>
      <x:c r="U23" s="3" t="str">
        <x:v>https://s3.amazonaws.com/comicgeeks/comics/covers/medium-7977787.jpg</x:v>
      </x:c>
      <x:c r="V23" s="2"/>
      <x:c r="W23" s="2" t="str">
        <x:v>Published</x:v>
      </x:c>
      <x:c r="X23" s="2" t="str">
        <x:v>Deep search 2026-10-13</x:v>
      </x:c>
    </x:row>
    <x:row r="24" ht="23.850000381469727" hidden="0">
      <x:c r="A24" s="2" t="str">
        <x:v>CL-TWD1-0023</x:v>
      </x:c>
      <x:c r="B24" s="2" t="str">
        <x:v>Mobster Graveyard</x:v>
      </x:c>
      <x:c r="C24" s="2" t="str">
        <x:v>#3</x:v>
      </x:c>
      <x:c r="D24" s="2" t="n">
        <x:v>2019</x:v>
      </x:c>
      <x:c r="E24" s="2" t="str">
        <x:v>Antarctic Press</x:v>
      </x:c>
      <x:c r="F24" s="2" t="str">
        <x:v>Ben Dunn</x:v>
      </x:c>
      <x:c r="G24" s="2" t="str">
        <x:v>Standard cover</x:v>
      </x:c>
      <x:c r="H24" s="2" t="str">
        <x:v>Parody / homage</x:v>
      </x:c>
      <x:c r="I24" s="2"/>
      <x:c r="J24" s="2"/>
      <x:c r="K24" s="2"/>
      <x:c r="L24" s="2"/>
      <x:c r="M24" s="2" t="str">
        <x:v>Standard cover</x:v>
      </x:c>
      <x:c r="N24" s="2" t="str">
        <x:v>US / English</x:v>
      </x:c>
      <x:c r="O24" s="2" t="str">
        <x:v>2019-04-17</x:v>
      </x:c>
      <x:c r="P24" s="2" t="str">
        <x:v>Listed on galko's League of Comic Geeks list 'Cover Homage: The Walking Dead #1'.</x:v>
      </x:c>
      <x:c r="Q24" s="2" t="str">
        <x:v>Cover credit is Ben Dunn; Ryan Cody is interior artist. Target verification remains based on supplied curated list.</x:v>
      </x:c>
      <x:c r="R24" s="2" t="str">
        <x:v>Partial</x:v>
      </x:c>
      <x:c r="S24" s="3" t="str">
        <x:v>https://leagueofcomicgeeks.com/comic/3284675/mobster-graveyard-3</x:v>
      </x:c>
      <x:c r="T24" s="3" t="str">
        <x:v>https://www.keycollectorcomics.com/series/mobster-graveyard%2C65857/</x:v>
      </x:c>
      <x:c r="U24" s="3" t="str">
        <x:v>https://s3.amazonaws.com/comicgeeks/comics/covers/medium-3284675.jpg</x:v>
      </x:c>
      <x:c r="V24" s="2"/>
      <x:c r="W24" s="2" t="str">
        <x:v>Published</x:v>
      </x:c>
      <x:c r="X24" s="2" t="str">
        <x:v>Deep search 2026-10-13</x:v>
      </x:c>
    </x:row>
    <x:row r="25" ht="35.04999923706055" hidden="0">
      <x:c r="A25" s="2" t="str">
        <x:v>CL-TWD1-0024</x:v>
      </x:c>
      <x:c r="B25" s="2" t="str">
        <x:v>Crossover</x:v>
      </x:c>
      <x:c r="C25" s="2" t="str">
        <x:v>#1</x:v>
      </x:c>
      <x:c r="D25" s="2" t="n">
        <x:v>2020</x:v>
      </x:c>
      <x:c r="E25" s="2" t="str">
        <x:v>Image Comics</x:v>
      </x:c>
      <x:c r="F25" s="2" t="str">
        <x:v>Ryan Ottley; Dee Cunniffe (colors)</x:v>
      </x:c>
      <x:c r="G25" s="2" t="str">
        <x:v>1:50 Ryan Ottley Variant / Stadium Comics Ryan Ottley Virgin Variant</x:v>
      </x:c>
      <x:c r="H25" s="2" t="str">
        <x:v>Direct homage</x:v>
      </x:c>
      <x:c r="I25" s="2"/>
      <x:c r="J25" s="2" t="str">
        <x:v>Stadium Comics (virgin edition)</x:v>
      </x:c>
      <x:c r="K25" s="2"/>
      <x:c r="L25" s="2" t="str">
        <x:v>1:50</x:v>
      </x:c>
      <x:c r="M25" s="2" t="str">
        <x:v>Trade dress 1:50 incentive / virgin retailer exclusive</x:v>
      </x:c>
      <x:c r="N25" s="2" t="str">
        <x:v>US / English</x:v>
      </x:c>
      <x:c r="O25" s="2" t="str">
        <x:v>2020-11-04</x:v>
      </x:c>
      <x:c r="P25" s="2" t="str">
        <x:v>Listed on galko's League of Comic Geeks list 'Cover Homage: The Walking Dead #1'. A second source (retailer or press) also ties it to the original.</x:v>
      </x:c>
      <x:c r="Q25" s="2" t="str">
        <x:v>GCD confirms Ottley/Cunniffe credits and exact #1 homage. It dates issue November 3, while the supplied catalog and press use November 4; retain November 4 pending further street-date evidence.</x:v>
      </x:c>
      <x:c r="R25" s="2" t="str">
        <x:v>Verified</x:v>
      </x:c>
      <x:c r="S25" s="3" t="str">
        <x:v>https://www.comics.org/issue/2768538/</x:v>
      </x:c>
      <x:c r="T25" s="3" t="str">
        <x:v>https://www.cbr.com/crossover-image-comics-walking-dead-homage-variant/</x:v>
      </x:c>
      <x:c r="U25" s="3" t="str">
        <x:v>https://s3.amazonaws.com/comicgeeks/comics/covers/medium-3819624.jpg</x:v>
      </x:c>
      <x:c r="V25" s="2"/>
      <x:c r="W25" s="2" t="str">
        <x:v>Published</x:v>
      </x:c>
      <x:c r="X25" s="2" t="str">
        <x:v>Deep search 2026-10-13</x:v>
      </x:c>
    </x:row>
    <x:row r="26" ht="23.850000381469727" hidden="0">
      <x:c r="A26" s="2" t="str">
        <x:v>CL-TWD1-0025</x:v>
      </x:c>
      <x:c r="B26" s="2" t="str">
        <x:v>Princesses vs. Zombies</x:v>
      </x:c>
      <x:c r="C26" s="2" t="str">
        <x:v>#1</x:v>
      </x:c>
      <x:c r="D26" s="2" t="n">
        <x:v>2020</x:v>
      </x:c>
      <x:c r="E26" s="2" t="str">
        <x:v>Big Dog Ink</x:v>
      </x:c>
      <x:c r="F26" s="2" t="str">
        <x:v>Caio Majado</x:v>
      </x:c>
      <x:c r="G26" s="2" t="str">
        <x:v>Cover A Caio Majado</x:v>
      </x:c>
      <x:c r="H26" s="2" t="str">
        <x:v>Direct homage</x:v>
      </x:c>
      <x:c r="I26" s="2"/>
      <x:c r="J26" s="2"/>
      <x:c r="K26" s="2"/>
      <x:c r="L26" s="2"/>
      <x:c r="M26" s="2" t="str">
        <x:v>Standard cover</x:v>
      </x:c>
      <x:c r="N26" s="2" t="str">
        <x:v>US / English</x:v>
      </x:c>
      <x:c r="O26" s="2" t="str">
        <x:v>2020-12-30</x:v>
      </x:c>
      <x:c r="P26" s="2" t="str">
        <x:v>Listed on galko's League of Comic Geeks list 'Cover Homage: The Walking Dead #1'.</x:v>
      </x:c>
      <x:c r="Q26" s="2" t="str">
        <x:v>CCL target tag identifies Cover A Caio Majado. Multiple Kickstarter edition families exist; original December 30 date is not independently confirmed.</x:v>
      </x:c>
      <x:c r="R26" s="2" t="str">
        <x:v>Partial</x:v>
      </x:c>
      <x:c r="S26" s="3" t="str">
        <x:v>https://leagueofcomicgeeks.com/comic/1874380/princesses-vs-zombies-1</x:v>
      </x:c>
      <x:c r="T26" s="3" t="str">
        <x:v>https://www.comiccollectorlive.com/storyarc/tag-homage-cover--walking-dead-2003-1/page-1/29be819f-ea66-4d90-a7dd-0510b8a3ec2d</x:v>
      </x:c>
      <x:c r="U26" s="3" t="str">
        <x:v>https://s3.amazonaws.com/comicgeeks/comics/covers/medium-1874380.jpg</x:v>
      </x:c>
      <x:c r="V26" s="2"/>
      <x:c r="W26" s="2" t="str">
        <x:v>Published</x:v>
      </x:c>
      <x:c r="X26" s="2" t="str">
        <x:v>Deep search 2026-10-13</x:v>
      </x:c>
    </x:row>
    <x:row r="27" ht="23.850000381469727" hidden="0">
      <x:c r="A27" s="2" t="str">
        <x:v>CL-TWD1-0026</x:v>
      </x:c>
      <x:c r="B27" s="2" t="str">
        <x:v>The Walking Dead Deluxe</x:v>
      </x:c>
      <x:c r="C27" s="2" t="str">
        <x:v>#1</x:v>
      </x:c>
      <x:c r="D27" s="2" t="n">
        <x:v>2020</x:v>
      </x:c>
      <x:c r="E27" s="2" t="str">
        <x:v>Image Comics</x:v>
      </x:c>
      <x:c r="F27" s="2" t="str">
        <x:v>Tony Moore; Dave McCaig (colors)</x:v>
      </x:c>
      <x:c r="G27" s="2" t="str">
        <x:v>Cover B Tony Moore Variant</x:v>
      </x:c>
      <x:c r="H27" s="2" t="str">
        <x:v>Reprint / not new artwork</x:v>
      </x:c>
      <x:c r="I27" s="2" t="str">
        <x:v>Rick Grimes</x:v>
      </x:c>
      <x:c r="J27" s="2"/>
      <x:c r="K27" s="2"/>
      <x:c r="L27" s="2"/>
      <x:c r="M27" s="2" t="str">
        <x:v>Variant cover</x:v>
      </x:c>
      <x:c r="N27" s="2" t="str">
        <x:v>US / English</x:v>
      </x:c>
      <x:c r="O27" s="2" t="str">
        <x:v>2020-10-07</x:v>
      </x:c>
      <x:c r="P27" s="2" t="str">
        <x:v>Cover B recolors the original Tony Moore #1 art; no new homage drawing.</x:v>
      </x:c>
      <x:c r="Q27" s="2" t="str">
        <x:v>Preserved for edition/reference history; excluded from distinct homage artwork gallery.</x:v>
      </x:c>
      <x:c r="R27" s="2" t="str">
        <x:v>Verified</x:v>
      </x:c>
      <x:c r="S27" s="3" t="str">
        <x:v>https://imagecomics.com/press-releases/image-skybound-reveals-the-walking-dead-deluxe-art-adams-julian-totino-tedesco-sketch-covers</x:v>
      </x:c>
      <x:c r="T27" s="3" t="str">
        <x:v>https://leagueofcomicgeeks.com/profile/galko/lists/8577/cover-homage-the-walking-dead-1</x:v>
      </x:c>
      <x:c r="U27" s="3" t="str">
        <x:v>https://s3.amazonaws.com/comicgeeks/comics/covers/medium-2497024.jpg</x:v>
      </x:c>
      <x:c r="V27" s="2"/>
      <x:c r="W27" s="2" t="str">
        <x:v>Published</x:v>
      </x:c>
      <x:c r="X27" s="2" t="str">
        <x:v>Deep search 2026-10-13</x:v>
      </x:c>
    </x:row>
    <x:row r="28" ht="46.25" hidden="0">
      <x:c r="A28" s="2" t="str">
        <x:v>CL-TWD1-0027</x:v>
      </x:c>
      <x:c r="B28" s="2" t="str">
        <x:v>Stray Dogs: Dog Days</x:v>
      </x:c>
      <x:c r="C28" s="2" t="str">
        <x:v>#1</x:v>
      </x:c>
      <x:c r="D28" s="2" t="n">
        <x:v>2021</x:v>
      </x:c>
      <x:c r="E28" s="2" t="str">
        <x:v>Image Comics</x:v>
      </x:c>
      <x:c r="F28" s="2" t="str">
        <x:v>Trish Forstner &amp; Tony Fleecs</x:v>
      </x:c>
      <x:c r="G28" s="2" t="str">
        <x:v>Skybound Comics Vault Trish Forstner &amp; Tony Fleecs Walking Dead Homage Variant</x:v>
      </x:c>
      <x:c r="H28" s="2" t="str">
        <x:v>Direct homage</x:v>
      </x:c>
      <x:c r="I28" s="2"/>
      <x:c r="J28" s="2" t="str">
        <x:v>Skybound Comics Vault</x:v>
      </x:c>
      <x:c r="K28" s="2"/>
      <x:c r="L28" s="2"/>
      <x:c r="M28" s="2" t="str">
        <x:v>Variant cover</x:v>
      </x:c>
      <x:c r="N28" s="2" t="str">
        <x:v>US / English</x:v>
      </x:c>
      <x:c r="O28" s="2" t="str">
        <x:v>2021-12-29</x:v>
      </x:c>
      <x:c r="P28" s="2" t="str">
        <x:v>Listed on galko's League of Comic Geeks list 'Cover Homage: The Walking Dead #1'. The League of Comic Geeks variant name itself names the target.</x:v>
      </x:c>
      <x:c r="Q28" s="2" t="str">
        <x:v>Comics Vault Live exclusive preview announced January 20, 2022 for January 21 stream. December 29, 2021 is the underlying issue release date; exclusive availability is later. Artist credits corroborated by GoCollect. Exact print run unconfirmed.</x:v>
      </x:c>
      <x:c r="R28" s="2" t="str">
        <x:v>Verified</x:v>
      </x:c>
      <x:c r="S28" s="3" t="str">
        <x:v>https://leagueofcomicgeeks.com/comic/1755828/stray-dogs-dog-days-1?variant=1222769</x:v>
      </x:c>
      <x:c r="T28" s="3" t="str">
        <x:v>https://bleedingcool.com/comics/will-cvls-invincible-1-variant-be-the-first-2022-comic-to-hit-280/</x:v>
      </x:c>
      <x:c r="U28" s="3" t="str">
        <x:v>https://s3.amazonaws.com/comicgeeks/comics/covers/medium-1222769.jpg</x:v>
      </x:c>
      <x:c r="V28" s="2"/>
      <x:c r="W28" s="2" t="str">
        <x:v>Published</x:v>
      </x:c>
      <x:c r="X28" s="2" t="str">
        <x:v>Deep search 2026-10-13</x:v>
      </x:c>
    </x:row>
    <x:row r="29" ht="35.04999923706055" hidden="0">
      <x:c r="A29" s="2" t="str">
        <x:v>CL-TWD1-0028</x:v>
      </x:c>
      <x:c r="B29" s="2" t="str">
        <x:v>Ice Cream Man</x:v>
      </x:c>
      <x:c r="C29" s="2" t="str">
        <x:v>#37</x:v>
      </x:c>
      <x:c r="D29" s="2" t="n">
        <x:v>2023</x:v>
      </x:c>
      <x:c r="E29" s="2" t="str">
        <x:v>Image Comics</x:v>
      </x:c>
      <x:c r="F29" s="2" t="str">
        <x:v>Martín Morazzo; Chris O’Halloran (colors)</x:v>
      </x:c>
      <x:c r="G29" s="2" t="str">
        <x:v>Cover C Martin Morazzo The Walking Dead 20th Anniversary Variant</x:v>
      </x:c>
      <x:c r="H29" s="2" t="str">
        <x:v>Direct homage</x:v>
      </x:c>
      <x:c r="I29" s="2" t="str">
        <x:v>Ice Cream Man (Rick); Rick Grimes (guest)</x:v>
      </x:c>
      <x:c r="J29" s="2"/>
      <x:c r="K29" s="2"/>
      <x:c r="L29" s="2"/>
      <x:c r="M29" s="2" t="str">
        <x:v>Variant cover</x:v>
      </x:c>
      <x:c r="N29" s="2" t="str">
        <x:v>US / English</x:v>
      </x:c>
      <x:c r="O29" s="2" t="str">
        <x:v>2023-10-25</x:v>
      </x:c>
      <x:c r="P29" s="2" t="str">
        <x:v>Listed on galko's League of Comic Geeks list 'Cover Homage: The Walking Dead #1'. The League of Comic Geeks variant name itself names the target.</x:v>
      </x:c>
      <x:c r="Q29" s="2" t="str">
        <x:v>GCD explicitly identifies #1 homage and characters; retailer credits Morazzo and O’Halloran.</x:v>
      </x:c>
      <x:c r="R29" s="2" t="str">
        <x:v>Verified</x:v>
      </x:c>
      <x:c r="S29" s="3" t="str">
        <x:v>https://www.comics.org/issue/2579234/</x:v>
      </x:c>
      <x:c r="T29" s="3" t="str">
        <x:v>https://www.midtowncomics.com/product/2243171</x:v>
      </x:c>
      <x:c r="U29" s="3" t="str">
        <x:v>https://s3.amazonaws.com/comicgeeks/comics/covers/medium-9386551.jpg</x:v>
      </x:c>
      <x:c r="V29" s="2"/>
      <x:c r="W29" s="2" t="str">
        <x:v>Published</x:v>
      </x:c>
      <x:c r="X29" s="2" t="str">
        <x:v>Deep search 2026-10-13</x:v>
      </x:c>
    </x:row>
    <x:row r="30" ht="23.850000381469727" hidden="0">
      <x:c r="A30" s="2" t="str">
        <x:v>CL-TWD1-0029</x:v>
      </x:c>
      <x:c r="B30" s="2" t="str">
        <x:v>The Glopple</x:v>
      </x:c>
      <x:c r="C30" s="2" t="str">
        <x:v>#3</x:v>
      </x:c>
      <x:c r="D30" s="2" t="n">
        <x:v>2023</x:v>
      </x:c>
      <x:c r="E30" s="2" t="str">
        <x:v>Legends Comics</x:v>
      </x:c>
      <x:c r="F30" s="2" t="str">
        <x:v>Josh Lyman</x:v>
      </x:c>
      <x:c r="G30" s="2" t="str">
        <x:v>1:50 Josh Lyman Virgin Variant</x:v>
      </x:c>
      <x:c r="H30" s="2" t="str">
        <x:v>Direct homage</x:v>
      </x:c>
      <x:c r="I30" s="2"/>
      <x:c r="J30" s="2"/>
      <x:c r="K30" s="2"/>
      <x:c r="L30" s="2" t="str">
        <x:v>1:50</x:v>
      </x:c>
      <x:c r="M30" s="2" t="str">
        <x:v>Virgin</x:v>
      </x:c>
      <x:c r="N30" s="2" t="str">
        <x:v>US / English</x:v>
      </x:c>
      <x:c r="O30" s="2" t="str">
        <x:v>2023-03-01</x:v>
      </x:c>
      <x:c r="P30" s="2" t="str">
        <x:v>Listed on galko's League of Comic Geeks list 'Cover Homage: The Walking Dead #1'.</x:v>
      </x:c>
      <x:c r="Q30" s="2" t="str">
        <x:v>Midtown lists #3 publication March 1, 2023 and Cover E Josh Lyman incentive; supplied February 1 date corresponds to #2 release listings. Artist store offers The Walking Glopple.</x:v>
      </x:c>
      <x:c r="R30" s="2" t="str">
        <x:v>Partial</x:v>
      </x:c>
      <x:c r="S30" s="3" t="str">
        <x:v>https://www.artofjoshlyman.com/store</x:v>
      </x:c>
      <x:c r="T30" s="3" t="str">
        <x:v>https://www.midtowncomics.com/p/2172178-glopple-vol-2-1-cover-a-regular-jose-chirinos-cover/</x:v>
      </x:c>
      <x:c r="U30" s="3" t="str">
        <x:v>https://s3.amazonaws.com/comicgeeks/comics/covers/medium-6071697.jpg</x:v>
      </x:c>
      <x:c r="V30" s="2"/>
      <x:c r="W30" s="2" t="str">
        <x:v>Published</x:v>
      </x:c>
      <x:c r="X30" s="2" t="str">
        <x:v>Deep search 2026-10-13</x:v>
      </x:c>
    </x:row>
    <x:row r="31" ht="35.04999923706055" hidden="0">
      <x:c r="A31" s="2" t="str">
        <x:v>CL-TWD1-0030</x:v>
      </x:c>
      <x:c r="B31" s="2" t="str">
        <x:v>Mark Spears Monsters</x:v>
      </x:c>
      <x:c r="C31" s="2" t="str">
        <x:v>#8</x:v>
      </x:c>
      <x:c r="D31" s="2" t="n">
        <x:v>2024</x:v>
      </x:c>
      <x:c r="E31" s="2" t="str">
        <x:v>Spears Art LLC (Kickstarter edition; verify indicia)</x:v>
      </x:c>
      <x:c r="F31" s="2" t="str">
        <x:v>Mark Spears</x:v>
      </x:c>
      <x:c r="G31" s="2" t="str">
        <x:v>Cover C Mark Spears Walking Dead Homage Variant</x:v>
      </x:c>
      <x:c r="H31" s="2" t="str">
        <x:v>Direct homage</x:v>
      </x:c>
      <x:c r="I31" s="2"/>
      <x:c r="J31" s="2" t="str">
        <x:v>Kickstarter</x:v>
      </x:c>
      <x:c r="K31" s="2"/>
      <x:c r="L31" s="2"/>
      <x:c r="M31" s="2" t="str">
        <x:v>Variant cover</x:v>
      </x:c>
      <x:c r="N31" s="2" t="str">
        <x:v>US / English</x:v>
      </x:c>
      <x:c r="O31" s="2"/>
      <x:c r="P31" s="2" t="str">
        <x:v>Listed on galko's League of Comic Geeks list 'Cover Homage: The Walking Dead #1'. The League of Comic Geeks variant name itself names the target.</x:v>
      </x:c>
      <x:c r="Q31" s="2" t="str">
        <x:v>2024 Kickstarter #8 Cover C must not be conflated with Keenspot #8 released December 17, 2025, whose Cover C is glow-in-the-dark. Original September 25, 2024 street date is unconfirmed. Verify physical Kickstarter indicia before treating publisher/date as final.</x:v>
      </x:c>
      <x:c r="R31" s="2" t="str">
        <x:v>Partial</x:v>
      </x:c>
      <x:c r="S31" s="3" t="str">
        <x:v>https://leagueofcomicgeeks.com/comic/5852325/mark-spears-monsters-8?variant=4795240</x:v>
      </x:c>
      <x:c r="T31" s="3" t="str">
        <x:v>https://www.kickstarter.com/projects/spearsart/mark-spears-monsters-comic</x:v>
      </x:c>
      <x:c r="U31" s="3" t="str">
        <x:v>https://s3.amazonaws.com/comicgeeks/comics/covers/medium-4795240.jpg</x:v>
      </x:c>
      <x:c r="V31" s="2"/>
      <x:c r="W31" s="2" t="str">
        <x:v>Published</x:v>
      </x:c>
      <x:c r="X31" s="2" t="str">
        <x:v>Deep search 2026-10-13</x:v>
      </x:c>
    </x:row>
    <x:row r="32" ht="35.04999923706055" hidden="0">
      <x:c r="A32" s="2" t="str">
        <x:v>CL-TWD1-0031</x:v>
      </x:c>
      <x:c r="B32" s="2" t="str">
        <x:v>Pinupocalypse</x:v>
      </x:c>
      <x:c r="C32" s="2" t="str">
        <x:v>#1</x:v>
      </x:c>
      <x:c r="D32" s="2" t="n">
        <x:v>2025</x:v>
      </x:c>
      <x:c r="E32" s="2" t="str">
        <x:v>Massive Publishing</x:v>
      </x:c>
      <x:c r="F32" s="2" t="str">
        <x:v>Andrew Tarusov</x:v>
      </x:c>
      <x:c r="G32" s="2" t="str">
        <x:v>Cover D Andrew Tarusov The Walking Dead Homage Variant</x:v>
      </x:c>
      <x:c r="H32" s="2" t="str">
        <x:v>Direct homage</x:v>
      </x:c>
      <x:c r="I32" s="2"/>
      <x:c r="J32" s="2"/>
      <x:c r="K32" s="2"/>
      <x:c r="L32" s="2"/>
      <x:c r="M32" s="2" t="str">
        <x:v>Variant cover</x:v>
      </x:c>
      <x:c r="N32" s="2" t="str">
        <x:v>US / English</x:v>
      </x:c>
      <x:c r="O32" s="2" t="str">
        <x:v>2025-01-22</x:v>
      </x:c>
      <x:c r="P32" s="2" t="str">
        <x:v>Listed on galko's League of Comic Geeks list 'Cover Homage: The Walking Dead #1'. The League of Comic Geeks variant name itself names the target.</x:v>
      </x:c>
      <x:c r="Q32" s="2" t="str">
        <x:v>GCD independently confirms artist, January 22 release, and exact Walking Dead #1 target.</x:v>
      </x:c>
      <x:c r="R32" s="2" t="str">
        <x:v>Verified</x:v>
      </x:c>
      <x:c r="S32" s="3" t="str">
        <x:v>https://www.comics.org/issue/2768540/</x:v>
      </x:c>
      <x:c r="T32" s="3" t="str">
        <x:v>https://www.g-mart.com/static/f255977.html</x:v>
      </x:c>
      <x:c r="U32" s="3" t="str">
        <x:v>https://s3.amazonaws.com/comicgeeks/comics/covers/medium-5106473.jpg</x:v>
      </x:c>
      <x:c r="V32" s="2"/>
      <x:c r="W32" s="2" t="str">
        <x:v>Published</x:v>
      </x:c>
      <x:c r="X32" s="2" t="str">
        <x:v>Deep search 2026-10-13</x:v>
      </x:c>
    </x:row>
    <x:row r="33" ht="46.25" hidden="0">
      <x:c r="A33" s="2" t="str">
        <x:v>CL-TWD1-0032</x:v>
      </x:c>
      <x:c r="B33" s="2" t="str">
        <x:v>Exquisite Corpses</x:v>
      </x:c>
      <x:c r="C33" s="2" t="str">
        <x:v>#11</x:v>
      </x:c>
      <x:c r="D33" s="2" t="n">
        <x:v>2026</x:v>
      </x:c>
      <x:c r="E33" s="2" t="str">
        <x:v>Image Comics</x:v>
      </x:c>
      <x:c r="F33" s="2" t="str">
        <x:v>Jonathan Uribe</x:v>
      </x:c>
      <x:c r="G33" s="2" t="str">
        <x:v>Black Saber Comics MegaCon 2026 Jonathan Uribe The Walking Dead Homage Variant</x:v>
      </x:c>
      <x:c r="H33" s="2" t="str">
        <x:v>Direct homage</x:v>
      </x:c>
      <x:c r="I33" s="2"/>
      <x:c r="J33" s="2" t="str">
        <x:v>Black Saber Comics</x:v>
      </x:c>
      <x:c r="K33" s="2" t="str">
        <x:v>MegaCon</x:v>
      </x:c>
      <x:c r="L33" s="2" t="str">
        <x:v>500 copies (retailer reported)</x:v>
      </x:c>
      <x:c r="M33" s="2" t="str">
        <x:v>Variant cover</x:v>
      </x:c>
      <x:c r="N33" s="2" t="str">
        <x:v>US / English</x:v>
      </x:c>
      <x:c r="O33" s="2" t="str">
        <x:v>2026-03-19</x:v>
      </x:c>
      <x:c r="P33" s="2" t="str">
        <x:v>Listed on galko's League of Comic Geeks list 'Cover Homage: The Walking Dead #1'. The League of Comic Geeks variant name itself names the target.</x:v>
      </x:c>
      <x:c r="Q33" s="2" t="str">
        <x:v>Exclusive retailer explicitly names Jonathan Uribe and #1 homage; hardtocomebuy lists 500-copy edition.</x:v>
      </x:c>
      <x:c r="R33" s="2" t="str">
        <x:v>Verified</x:v>
      </x:c>
      <x:c r="S33" s="3" t="str">
        <x:v>https://www.blacksabercomics.com/collections/exquisite-corpses/products/exquisite-corpses-11-jonathan-uribe-walking-dead-1-homage</x:v>
      </x:c>
      <x:c r="T33" s="3" t="str">
        <x:v>https://www.hardtocomebuy.com/collections/exclusives</x:v>
      </x:c>
      <x:c r="U33" s="3" t="str">
        <x:v>https://s3.amazonaws.com/comicgeeks/comics/covers/medium-1372542.jpg</x:v>
      </x:c>
      <x:c r="V33" s="2"/>
      <x:c r="W33" s="2" t="str">
        <x:v>Published</x:v>
      </x:c>
      <x:c r="X33" s="2" t="str">
        <x:v>Deep search 2026-10-13</x:v>
      </x:c>
    </x:row>
    <x:row r="34" ht="70" customHeight="1">
      <x:c r="A34" s="11" t="str">
        <x:v>CL-TWD1-0033</x:v>
      </x:c>
      <x:c r="B34" s="11" t="str">
        <x:v>Dead-Pooh</x:v>
      </x:c>
      <x:c r="C34" s="11" t="str">
        <x:v>#3</x:v>
      </x:c>
      <x:c r="D34" s="11" t="n">
        <x:v>2014</x:v>
      </x:c>
      <x:c r="E34" s="11" t="str">
        <x:v>Comi-Kazi / Antarctic Press</x:v>
      </x:c>
      <x:c r="F34" s="11" t="str">
        <x:v>Marat Mychaels</x:v>
      </x:c>
      <x:c r="G34" s="11" t="str">
        <x:v>Walking Dead #1 homage / SDCC edition</x:v>
      </x:c>
      <x:c r="H34" s="11" t="str">
        <x:v>Parody / homage</x:v>
      </x:c>
      <x:c r="I34" s="11" t="str">
        <x:v>Dead-Pooh</x:v>
      </x:c>
      <x:c r="J34" s="11"/>
      <x:c r="K34" s="11"/>
      <x:c r="L34" s="11"/>
      <x:c r="M34" s="11" t="str">
        <x:v>Variant cover</x:v>
      </x:c>
      <x:c r="N34" s="11" t="str">
        <x:v>US / English</x:v>
      </x:c>
      <x:c r="O34" s="11"/>
      <x:c r="P34" s="11" t="str">
        <x:v>MyComicShop graded-stock entry and CGC collector description explicitly name Walking Dead #1 homage.</x:v>
      </x:c>
      <x:c r="Q34" s="11" t="str">
        <x:v>Unslabbed exact Walking Dead SDCC edition scan visually compared with Tony Moore original: same broken-storefront, standing figure, shotgun and vehicle arrangement, replaced by Dead-Pooh. MyComicShop issue family dates 2013, but specific SDCC variant GoCollect and CGC evidence dates 2014; no exact shipping day or verified print run.</x:v>
      </x:c>
      <x:c r="R34" s="11" t="str">
        <x:v>Verified</x:v>
      </x:c>
      <x:c r="S34" s="11" t="str">
        <x:v>https://www.mycomicshop.com/search?AffID=NISAV&amp;maxyr=2015&amp;minyr=2013&amp;q=Dead+Pooh+%233</x:v>
      </x:c>
      <x:c r="T34" s="11" t="str">
        <x:v>https://coins.www.collectors-society.com/wcm/ComicView.aspx?sc=635889</x:v>
      </x:c>
      <x:c r="U34" s="11" t="str">
        <x:v>https://img.gocollect.com/eyJidWNrZXQiOiJnb2NvbGxlY3QuaW1hZ2VzLnB1YiIsImtleSI6Ijk3MjY2MGU2LTQzZGEtNGIzZi05M2UzLTQ1MDllYWIxNDM4Mi5qcGciLCJlZGl0cyI6eyJyZXNpemUiOnsid2lkdGgiOjMwMH19fQ==</x:v>
      </x:c>
      <x:c r="V34" s="11"/>
      <x:c r="W34" s="11" t="str">
        <x:v>Published</x:v>
      </x:c>
      <x:c r="X34" s="11" t="str">
        <x:v>Research update 2026-10-13</x:v>
      </x:c>
    </x:row>
  </x:sheetData>
  <x:conditionalFormatting sqref="R2:R33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33">
      <x:formula1>"Verified,Partial,Needs Review"</x:formula1>
      <x:formula2>0</x:formula2>
    </x:dataValidation>
  </x:dataValidations>
  <x:hyperlinks>
    <x:hyperlink xmlns:r="http://schemas.openxmlformats.org/officeDocument/2006/relationships" ref="S2" r:id="R9da10546f3414d49"/>
    <x:hyperlink xmlns:r="http://schemas.openxmlformats.org/officeDocument/2006/relationships" ref="T2" r:id="R8e1617af1e2841fe"/>
    <x:hyperlink xmlns:r="http://schemas.openxmlformats.org/officeDocument/2006/relationships" ref="U2" r:id="Rdb3493c21beb40b6"/>
    <x:hyperlink xmlns:r="http://schemas.openxmlformats.org/officeDocument/2006/relationships" ref="S3" r:id="R1c650c5476714ddf"/>
    <x:hyperlink xmlns:r="http://schemas.openxmlformats.org/officeDocument/2006/relationships" ref="T3" r:id="Ra7f48f13c37d43ec"/>
    <x:hyperlink xmlns:r="http://schemas.openxmlformats.org/officeDocument/2006/relationships" ref="U3" r:id="R775c5e242f904275"/>
    <x:hyperlink xmlns:r="http://schemas.openxmlformats.org/officeDocument/2006/relationships" ref="S4" r:id="R477d150bd95f4349"/>
    <x:hyperlink xmlns:r="http://schemas.openxmlformats.org/officeDocument/2006/relationships" ref="T4" r:id="Rae817286aa6144e9"/>
    <x:hyperlink xmlns:r="http://schemas.openxmlformats.org/officeDocument/2006/relationships" ref="U4" r:id="Redc8056aedf84f17"/>
    <x:hyperlink xmlns:r="http://schemas.openxmlformats.org/officeDocument/2006/relationships" ref="S5" r:id="R2a0aa7d543a2429d"/>
    <x:hyperlink xmlns:r="http://schemas.openxmlformats.org/officeDocument/2006/relationships" ref="T5" r:id="Rd8d38c0671594f97"/>
    <x:hyperlink xmlns:r="http://schemas.openxmlformats.org/officeDocument/2006/relationships" ref="U5" r:id="R8be23c41d0b44ef1"/>
    <x:hyperlink xmlns:r="http://schemas.openxmlformats.org/officeDocument/2006/relationships" ref="S6" r:id="R9e430adbb93c4c19"/>
    <x:hyperlink xmlns:r="http://schemas.openxmlformats.org/officeDocument/2006/relationships" ref="T6" r:id="R8913884e8eea46f4"/>
    <x:hyperlink xmlns:r="http://schemas.openxmlformats.org/officeDocument/2006/relationships" ref="U6" r:id="Ra93902e065054b1b"/>
    <x:hyperlink xmlns:r="http://schemas.openxmlformats.org/officeDocument/2006/relationships" ref="S7" r:id="Rf43e50a45c914298"/>
    <x:hyperlink xmlns:r="http://schemas.openxmlformats.org/officeDocument/2006/relationships" ref="T7" r:id="R89fd5a4f6379419a"/>
    <x:hyperlink xmlns:r="http://schemas.openxmlformats.org/officeDocument/2006/relationships" ref="U7" r:id="Rfab9b6c29d7e4392"/>
    <x:hyperlink xmlns:r="http://schemas.openxmlformats.org/officeDocument/2006/relationships" ref="S8" r:id="R3eff0f93f8544d37"/>
    <x:hyperlink xmlns:r="http://schemas.openxmlformats.org/officeDocument/2006/relationships" ref="T8" r:id="Rd5340d87812045e2"/>
    <x:hyperlink xmlns:r="http://schemas.openxmlformats.org/officeDocument/2006/relationships" ref="U8" r:id="R5e850c6ad5724c6b"/>
    <x:hyperlink xmlns:r="http://schemas.openxmlformats.org/officeDocument/2006/relationships" ref="S9" r:id="Ra7946ff17491407e"/>
    <x:hyperlink xmlns:r="http://schemas.openxmlformats.org/officeDocument/2006/relationships" ref="T9" r:id="R7bf1a7d09fca4415"/>
    <x:hyperlink xmlns:r="http://schemas.openxmlformats.org/officeDocument/2006/relationships" ref="U9" r:id="Rfd2c5d23927a46db"/>
    <x:hyperlink xmlns:r="http://schemas.openxmlformats.org/officeDocument/2006/relationships" ref="S10" r:id="R29f48a6d9a2b4ead"/>
    <x:hyperlink xmlns:r="http://schemas.openxmlformats.org/officeDocument/2006/relationships" ref="T10" r:id="R2639b3c3e7fd4fc3"/>
    <x:hyperlink xmlns:r="http://schemas.openxmlformats.org/officeDocument/2006/relationships" ref="U10" r:id="R24d4d75eea2042de"/>
    <x:hyperlink xmlns:r="http://schemas.openxmlformats.org/officeDocument/2006/relationships" ref="S11" r:id="R4e89b4ee0ca44d41"/>
    <x:hyperlink xmlns:r="http://schemas.openxmlformats.org/officeDocument/2006/relationships" ref="T11" r:id="R2808ba11f9af48f4"/>
    <x:hyperlink xmlns:r="http://schemas.openxmlformats.org/officeDocument/2006/relationships" ref="U11" r:id="R77103ff4a2cc4462"/>
    <x:hyperlink xmlns:r="http://schemas.openxmlformats.org/officeDocument/2006/relationships" ref="S12" r:id="R0a62be460585481d"/>
    <x:hyperlink xmlns:r="http://schemas.openxmlformats.org/officeDocument/2006/relationships" ref="T12" r:id="R096e4bba3b1044ee"/>
    <x:hyperlink xmlns:r="http://schemas.openxmlformats.org/officeDocument/2006/relationships" ref="U12" r:id="Re65d1a297d834fd9"/>
    <x:hyperlink xmlns:r="http://schemas.openxmlformats.org/officeDocument/2006/relationships" ref="S13" r:id="R8abccaf3541548ff"/>
    <x:hyperlink xmlns:r="http://schemas.openxmlformats.org/officeDocument/2006/relationships" ref="T13" r:id="R36072b781cc44ec9"/>
    <x:hyperlink xmlns:r="http://schemas.openxmlformats.org/officeDocument/2006/relationships" ref="U13" r:id="R4e6537ca158b4fa0"/>
    <x:hyperlink xmlns:r="http://schemas.openxmlformats.org/officeDocument/2006/relationships" ref="S14" r:id="R3e29652324964348"/>
    <x:hyperlink xmlns:r="http://schemas.openxmlformats.org/officeDocument/2006/relationships" ref="T14" r:id="R3bd2ef028cec46d1"/>
    <x:hyperlink xmlns:r="http://schemas.openxmlformats.org/officeDocument/2006/relationships" ref="U14" r:id="R29059b67682b41ca"/>
    <x:hyperlink xmlns:r="http://schemas.openxmlformats.org/officeDocument/2006/relationships" ref="S15" r:id="R1b9977fa78fa466f"/>
    <x:hyperlink xmlns:r="http://schemas.openxmlformats.org/officeDocument/2006/relationships" ref="T15" r:id="Re0d5d8f1335c42e2"/>
    <x:hyperlink xmlns:r="http://schemas.openxmlformats.org/officeDocument/2006/relationships" ref="U15" r:id="R244e0ab1c2a64a65"/>
    <x:hyperlink xmlns:r="http://schemas.openxmlformats.org/officeDocument/2006/relationships" ref="S16" r:id="Raea05b3f48504c62"/>
    <x:hyperlink xmlns:r="http://schemas.openxmlformats.org/officeDocument/2006/relationships" ref="T16" r:id="R7d2e6350058449ae"/>
    <x:hyperlink xmlns:r="http://schemas.openxmlformats.org/officeDocument/2006/relationships" ref="U16" r:id="R5f25b9acecf7407f"/>
    <x:hyperlink xmlns:r="http://schemas.openxmlformats.org/officeDocument/2006/relationships" ref="S17" r:id="R1011028c483a44c9"/>
    <x:hyperlink xmlns:r="http://schemas.openxmlformats.org/officeDocument/2006/relationships" ref="T17" r:id="R5c9b37ab69af4cd2"/>
    <x:hyperlink xmlns:r="http://schemas.openxmlformats.org/officeDocument/2006/relationships" ref="U17" r:id="R0a3d843676a64def"/>
    <x:hyperlink xmlns:r="http://schemas.openxmlformats.org/officeDocument/2006/relationships" ref="S18" r:id="R43d5ab53a71e4178"/>
    <x:hyperlink xmlns:r="http://schemas.openxmlformats.org/officeDocument/2006/relationships" ref="T18" r:id="Rcb0e1d29186e4408"/>
    <x:hyperlink xmlns:r="http://schemas.openxmlformats.org/officeDocument/2006/relationships" ref="U18" r:id="Rfd8cb49832964bbe"/>
    <x:hyperlink xmlns:r="http://schemas.openxmlformats.org/officeDocument/2006/relationships" ref="S19" r:id="R8fcb14f70ce049fb"/>
    <x:hyperlink xmlns:r="http://schemas.openxmlformats.org/officeDocument/2006/relationships" ref="T19" r:id="Rd9674587dd274491"/>
    <x:hyperlink xmlns:r="http://schemas.openxmlformats.org/officeDocument/2006/relationships" ref="U19" r:id="R9852e1c8579d4172"/>
    <x:hyperlink xmlns:r="http://schemas.openxmlformats.org/officeDocument/2006/relationships" ref="S20" r:id="R2ed2576e07824ed9"/>
    <x:hyperlink xmlns:r="http://schemas.openxmlformats.org/officeDocument/2006/relationships" ref="T20" r:id="R600165221e124869"/>
    <x:hyperlink xmlns:r="http://schemas.openxmlformats.org/officeDocument/2006/relationships" ref="U20" r:id="R9349d4f8e3bb47a3"/>
    <x:hyperlink xmlns:r="http://schemas.openxmlformats.org/officeDocument/2006/relationships" ref="S21" r:id="R5a70a3ac81994a39"/>
    <x:hyperlink xmlns:r="http://schemas.openxmlformats.org/officeDocument/2006/relationships" ref="T21" r:id="R4ddca0b0aa0d4909"/>
    <x:hyperlink xmlns:r="http://schemas.openxmlformats.org/officeDocument/2006/relationships" ref="U21" r:id="Rd4d61118abcc46f9"/>
    <x:hyperlink xmlns:r="http://schemas.openxmlformats.org/officeDocument/2006/relationships" ref="S22" r:id="R499ba2f6513346ac"/>
    <x:hyperlink xmlns:r="http://schemas.openxmlformats.org/officeDocument/2006/relationships" ref="T22" r:id="Rb22cfb7ca4d948f0"/>
    <x:hyperlink xmlns:r="http://schemas.openxmlformats.org/officeDocument/2006/relationships" ref="U22" r:id="R851b703131514b47"/>
    <x:hyperlink xmlns:r="http://schemas.openxmlformats.org/officeDocument/2006/relationships" ref="S23" r:id="R73114c4bc473407d"/>
    <x:hyperlink xmlns:r="http://schemas.openxmlformats.org/officeDocument/2006/relationships" ref="T23" r:id="R374b36c45e084fd4"/>
    <x:hyperlink xmlns:r="http://schemas.openxmlformats.org/officeDocument/2006/relationships" ref="U23" r:id="R0c9ef58d93a543cd"/>
    <x:hyperlink xmlns:r="http://schemas.openxmlformats.org/officeDocument/2006/relationships" ref="S24" r:id="R7cee05e16bb44e88"/>
    <x:hyperlink xmlns:r="http://schemas.openxmlformats.org/officeDocument/2006/relationships" ref="T24" r:id="Rb982d91d80ef4239"/>
    <x:hyperlink xmlns:r="http://schemas.openxmlformats.org/officeDocument/2006/relationships" ref="U24" r:id="R82ba60d7c77c472f"/>
    <x:hyperlink xmlns:r="http://schemas.openxmlformats.org/officeDocument/2006/relationships" ref="S25" r:id="Rfb9de17e0aea4199"/>
    <x:hyperlink xmlns:r="http://schemas.openxmlformats.org/officeDocument/2006/relationships" ref="T25" r:id="R053a87297b4f4c7b"/>
    <x:hyperlink xmlns:r="http://schemas.openxmlformats.org/officeDocument/2006/relationships" ref="U25" r:id="R39a89c0d99da4c8a"/>
    <x:hyperlink xmlns:r="http://schemas.openxmlformats.org/officeDocument/2006/relationships" ref="S26" r:id="R6453fd1749324978"/>
    <x:hyperlink xmlns:r="http://schemas.openxmlformats.org/officeDocument/2006/relationships" ref="T26" r:id="Rbf19c628b02845a0"/>
    <x:hyperlink xmlns:r="http://schemas.openxmlformats.org/officeDocument/2006/relationships" ref="U26" r:id="Rd9455c1e7eaf4ca8"/>
    <x:hyperlink xmlns:r="http://schemas.openxmlformats.org/officeDocument/2006/relationships" ref="S27" r:id="Rb851e18cdf0542ca"/>
    <x:hyperlink xmlns:r="http://schemas.openxmlformats.org/officeDocument/2006/relationships" ref="T27" r:id="Rabbacd3b254f4b43"/>
    <x:hyperlink xmlns:r="http://schemas.openxmlformats.org/officeDocument/2006/relationships" ref="U27" r:id="Re228bc3d3b8e4ee2"/>
    <x:hyperlink xmlns:r="http://schemas.openxmlformats.org/officeDocument/2006/relationships" ref="S28" r:id="Rb6ab4875ef19401c"/>
    <x:hyperlink xmlns:r="http://schemas.openxmlformats.org/officeDocument/2006/relationships" ref="T28" r:id="R7424b73367fe433e"/>
    <x:hyperlink xmlns:r="http://schemas.openxmlformats.org/officeDocument/2006/relationships" ref="U28" r:id="R22ab3f3e14d641af"/>
    <x:hyperlink xmlns:r="http://schemas.openxmlformats.org/officeDocument/2006/relationships" ref="S29" r:id="R4adc1284c32c4bd5"/>
    <x:hyperlink xmlns:r="http://schemas.openxmlformats.org/officeDocument/2006/relationships" ref="T29" r:id="R891e2a7b50d84153"/>
    <x:hyperlink xmlns:r="http://schemas.openxmlformats.org/officeDocument/2006/relationships" ref="U29" r:id="R614bbff8753a4884"/>
    <x:hyperlink xmlns:r="http://schemas.openxmlformats.org/officeDocument/2006/relationships" ref="S30" r:id="R4bc1c98e7fc44e16"/>
    <x:hyperlink xmlns:r="http://schemas.openxmlformats.org/officeDocument/2006/relationships" ref="T30" r:id="Rc93fe9d72fc54a7a"/>
    <x:hyperlink xmlns:r="http://schemas.openxmlformats.org/officeDocument/2006/relationships" ref="U30" r:id="R0da6af2305624806"/>
    <x:hyperlink xmlns:r="http://schemas.openxmlformats.org/officeDocument/2006/relationships" ref="S31" r:id="R6563b4c95d644405"/>
    <x:hyperlink xmlns:r="http://schemas.openxmlformats.org/officeDocument/2006/relationships" ref="T31" r:id="R12474d0141854f56"/>
    <x:hyperlink xmlns:r="http://schemas.openxmlformats.org/officeDocument/2006/relationships" ref="U31" r:id="R98e5a765ff7140f7"/>
    <x:hyperlink xmlns:r="http://schemas.openxmlformats.org/officeDocument/2006/relationships" ref="S32" r:id="R1d75b7c46f7c4f84"/>
    <x:hyperlink xmlns:r="http://schemas.openxmlformats.org/officeDocument/2006/relationships" ref="T32" r:id="R2331acb3803d49b3"/>
    <x:hyperlink xmlns:r="http://schemas.openxmlformats.org/officeDocument/2006/relationships" ref="U32" r:id="Rd0d3661cfdce4177"/>
    <x:hyperlink xmlns:r="http://schemas.openxmlformats.org/officeDocument/2006/relationships" ref="S33" r:id="R7b41390149db443d"/>
    <x:hyperlink xmlns:r="http://schemas.openxmlformats.org/officeDocument/2006/relationships" ref="T33" r:id="R8e26d5e4fd754196"/>
    <x:hyperlink xmlns:r="http://schemas.openxmlformats.org/officeDocument/2006/relationships" ref="U33" r:id="Re9e0569fa34e48a7"/>
  </x:hyperlinks>
  <x:pageMargins left="0.7" right="0.7" top="0.75" bottom="0.75" header="0.3" footer="0.3"/>
  <x:tableParts count="1">
    <x:tablePart xmlns:r="http://schemas.openxmlformats.org/officeDocument/2006/relationships" r:id="Rcbfdb07ccb274928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15" hidden="0">
      <x:c r="A2" s="6" t="s">
        <x:v>25</x:v>
      </x:c>
      <x:c r="B2" s="5"/>
      <x:c r="C2" s="5"/>
    </x:row>
    <x:row r="3" ht="15" hidden="0">
      <x:c r="A3" s="7" t="str">
        <x:v>Updated October 14, 2026. Counts include retained reference rows; gallery exclusions are documented in Research Log.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26</x:v>
      </x:c>
      <x:c r="B5" s="8" t="s">
        <x:v>27</x:v>
      </x:c>
      <x:c r="C5" s="8" t="s">
        <x:v>28</x:v>
      </x:c>
    </x:row>
    <x:row r="6" ht="15" hidden="0">
      <x:c r="A6" s="5" t="s">
        <x:v>29</x:v>
      </x:c>
      <x:c r="B6" s="5" t="n">
        <x:f aca="0">COUNTA(Catalog!A2:A233)</x:f>
        <x:v>33</x:v>
      </x:c>
      <x:c r="C6" s="5"/>
    </x:row>
    <x:row r="7" ht="15" hidden="0">
      <x:c r="A7" s="5" t="s">
        <x:v>30</x:v>
      </x:c>
      <x:c r="B7" s="5" t="n">
        <x:f aca="0">COUNTA('Research Log'!A2:A500)</x:f>
        <x:v>41</x:v>
      </x:c>
      <x:c r="C7" s="5"/>
    </x:row>
    <x:row r="8" ht="15" hidden="0">
      <x:c r="A8" s="5" t="s">
        <x:v>31</x:v>
      </x:c>
      <x:c r="B8" s="5" t="n">
        <x:f aca="0">MIN(Catalog!D2:D233)</x:f>
        <x:v>2010</x:v>
      </x:c>
      <x:c r="C8" s="5"/>
    </x:row>
    <x:row r="9" ht="15" hidden="0">
      <x:c r="A9" s="5" t="s">
        <x:v>32</x:v>
      </x:c>
      <x:c r="B9" s="5" t="n">
        <x:f aca="0">MAX(Catalog!D2:D233)</x:f>
        <x:v>2026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27</x:v>
      </x:c>
      <x:c r="C11" s="8" t="s">
        <x:v>28</x:v>
      </x:c>
    </x:row>
    <x:row r="12" ht="15" hidden="0">
      <x:c r="A12" s="5" t="s">
        <x:v>33</x:v>
      </x:c>
      <x:c r="B12" s="5" t="n">
        <x:f aca="0">COUNTIF(Catalog!R2:R233,"Verified")</x:f>
        <x:v>21</x:v>
      </x:c>
      <x:c r="C12" s="9" t="n">
        <x:f aca="0">IF($B$6=0,0,B12/$B$6)</x:f>
        <x:v>0.6363636363636364</x:v>
      </x:c>
    </x:row>
    <x:row r="13" ht="15" hidden="0">
      <x:c r="A13" s="5" t="s">
        <x:v>34</x:v>
      </x:c>
      <x:c r="B13" s="5" t="n">
        <x:f aca="0">COUNTIF(Catalog!R2:R233,"Partial")</x:f>
        <x:v>12</x:v>
      </x:c>
      <x:c r="C13" s="9" t="n">
        <x:f aca="0">IF($B$6=0,0,B13/$B$6)</x:f>
        <x:v>0.36363636363636365</x:v>
      </x:c>
    </x:row>
    <x:row r="14" ht="15" hidden="0">
      <x:c r="A14" s="5" t="s">
        <x:v>35</x:v>
      </x:c>
      <x:c r="B14" s="5" t="n">
        <x:f aca="0">COUNTIF(Catalog!R2:R233,"Needs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36</x:v>
      </x:c>
      <x:c r="B16" s="8" t="s">
        <x:v>27</x:v>
      </x:c>
      <x:c r="C16" s="8" t="s">
        <x:v>28</x:v>
      </x:c>
    </x:row>
    <x:row r="17" ht="15" hidden="0">
      <x:c r="A17" s="5" t="s">
        <x:v>37</x:v>
      </x:c>
      <x:c r="B17" s="5" t="n">
        <x:f aca="0">COUNTIF(Catalog!H2:H233,"Direct homage")</x:f>
        <x:v>26</x:v>
      </x:c>
      <x:c r="C17" s="9" t="n">
        <x:f aca="0">IF($B$6=0,0,B17/$B$6)</x:f>
        <x:v>0.7878787878787878</x:v>
      </x:c>
    </x:row>
    <x:row r="18" ht="15" hidden="0">
      <x:c r="A18" s="5" t="s">
        <x:v>38</x:v>
      </x:c>
      <x:c r="B18" s="5" t="n">
        <x:f aca="0">COUNTIF(Catalog!H2:H233,"Parody / homage")</x:f>
        <x:v>5</x:v>
      </x:c>
      <x:c r="C18" s="9" t="n">
        <x:f aca="0">IF($B$6=0,0,B18/$B$6)</x:f>
        <x:v>0.15151515151515152</x:v>
      </x:c>
    </x:row>
    <x:row r="19" ht="15" hidden="0">
      <x:c r="A19" s="5" t="s">
        <x:v>39</x:v>
      </x:c>
      <x:c r="B19" s="5" t="n">
        <x:f aca="0">COUNTIF(Catalog!H2:H233,"Self-homage / reinterpretation")</x:f>
        <x:v>1</x:v>
      </x:c>
      <x:c r="C19" s="9" t="n">
        <x:f aca="0">IF($B$6=0,0,B19/$B$6)</x:f>
        <x:v>0.030303030303030304</x:v>
      </x:c>
    </x:row>
    <x:row r="20" ht="15" hidden="0">
      <x:c r="A20" s="5"/>
      <x:c r="B20" s="5"/>
      <x:c r="C20" s="5"/>
    </x:row>
    <x:row r="21" ht="15" hidden="0">
      <x:c r="A21" s="8" t="s">
        <x:v>40</x:v>
      </x:c>
      <x:c r="B21" s="8" t="s">
        <x:v>27</x:v>
      </x:c>
      <x:c r="C21" s="8" t="s">
        <x:v>28</x:v>
      </x:c>
    </x:row>
    <x:row r="22" ht="15" hidden="0">
      <x:c r="A22" s="5" t="s">
        <x:v>41</x:v>
      </x:c>
      <x:c r="B22" s="5" t="n">
        <x:f aca="0">COUNTIFS(Catalog!D2:D233,"&gt;=1960",Catalog!D2:D233,"&lt;1970")</x:f>
        <x:v>0</x:v>
      </x:c>
      <x:c r="C22" s="9" t="n">
        <x:f aca="0">IF($B$6=0,0,B22/$B$6)</x:f>
        <x:v>0</x:v>
      </x:c>
    </x:row>
    <x:row r="23" ht="15" hidden="0">
      <x:c r="A23" s="5" t="s">
        <x:v>42</x:v>
      </x:c>
      <x:c r="B23" s="5" t="n">
        <x:f aca="0">COUNTIFS(Catalog!D2:D233,"&gt;=1970",Catalog!D2:D233,"&lt;1980")</x:f>
        <x:v>0</x:v>
      </x:c>
      <x:c r="C23" s="9" t="n">
        <x:f aca="0">IF($B$6=0,0,B23/$B$6)</x:f>
        <x:v>0</x:v>
      </x:c>
    </x:row>
    <x:row r="24" ht="15" hidden="0">
      <x:c r="A24" s="5" t="s">
        <x:v>43</x:v>
      </x:c>
      <x:c r="B24" s="5" t="n">
        <x:f aca="0">COUNTIFS(Catalog!D2:D233,"&gt;=1980",Catalog!D2:D233,"&lt;1990")</x:f>
        <x:v>0</x:v>
      </x:c>
      <x:c r="C24" s="9" t="n">
        <x:f aca="0">IF($B$6=0,0,B24/$B$6)</x:f>
        <x:v>0</x:v>
      </x:c>
    </x:row>
    <x:row r="25" ht="15" hidden="0">
      <x:c r="A25" s="5" t="s">
        <x:v>44</x:v>
      </x:c>
      <x:c r="B25" s="5" t="n">
        <x:f aca="0">COUNTIFS(Catalog!D2:D233,"&gt;=1990",Catalog!D2:D233,"&lt;2000")</x:f>
        <x:v>0</x:v>
      </x:c>
      <x:c r="C25" s="9" t="n">
        <x:f aca="0">IF($B$6=0,0,B25/$B$6)</x:f>
        <x:v>0</x:v>
      </x:c>
    </x:row>
    <x:row r="26" ht="15" hidden="0">
      <x:c r="A26" s="5" t="s">
        <x:v>45</x:v>
      </x:c>
      <x:c r="B26" s="5" t="n">
        <x:f aca="0">COUNTIFS(Catalog!D2:D233,"&gt;=2000",Catalog!D2:D233,"&lt;2010")</x:f>
        <x:v>0</x:v>
      </x:c>
      <x:c r="C26" s="9" t="n">
        <x:f aca="0">IF($B$6=0,0,B26/$B$6)</x:f>
        <x:v>0</x:v>
      </x:c>
    </x:row>
    <x:row r="27" ht="15" hidden="0">
      <x:c r="A27" s="5" t="s">
        <x:v>46</x:v>
      </x:c>
      <x:c r="B27" s="5" t="n">
        <x:f aca="0">COUNTIFS(Catalog!D2:D233,"&gt;=2010",Catalog!D2:D233,"&lt;2020")</x:f>
        <x:v>24</x:v>
      </x:c>
      <x:c r="C27" s="9" t="n">
        <x:f aca="0">IF($B$6=0,0,B27/$B$6)</x:f>
        <x:v>0.7272727272727273</x:v>
      </x:c>
    </x:row>
    <x:row r="28" ht="15" hidden="0">
      <x:c r="A28" s="5" t="s">
        <x:v>47</x:v>
      </x:c>
      <x:c r="B28" s="5" t="n">
        <x:f aca="0">COUNTIFS(Catalog!D2:D233,"&gt;=2020",Catalog!D2:D233,"&lt;2030")</x:f>
        <x:v>9</x:v>
      </x:c>
      <x:c r="C28" s="9" t="n">
        <x:f aca="0">IF($B$6=0,0,B28/$B$6)</x:f>
        <x:v>0.2727272727272727</x:v>
      </x:c>
    </x:row>
    <x:row r="29" ht="15" hidden="0">
      <x:c r="A29" s="5"/>
      <x:c r="B29" s="5"/>
      <x:c r="C29" s="5"/>
    </x:row>
    <x:row r="30" ht="15" hidden="0">
      <x:c r="A30" s="8" t="s">
        <x:v>4</x:v>
      </x:c>
      <x:c r="B30" s="8" t="s">
        <x:v>27</x:v>
      </x:c>
      <x:c r="C30" s="8" t="s">
        <x:v>28</x:v>
      </x:c>
    </x:row>
    <x:row r="31" ht="15" hidden="0">
      <x:c r="A31" s="5" t="s">
        <x:v>48</x:v>
      </x:c>
      <x:c r="B31" s="5" t="n">
        <x:f aca="0">COUNTIF(Catalog!E2:E233,"Image Comics")</x:f>
        <x:v>14</x:v>
      </x:c>
      <x:c r="C31" s="9" t="n">
        <x:f aca="0">IF($B$6=0,0,B31/$B$6)</x:f>
        <x:v>0.42424242424242425</x:v>
      </x:c>
    </x:row>
    <x:row r="32" ht="15" hidden="0">
      <x:c r="A32" s="5" t="s">
        <x:v>49</x:v>
      </x:c>
      <x:c r="B32" s="5" t="n">
        <x:f aca="0">COUNTIF(Catalog!E2:E233,"Independent / other")</x:f>
        <x:v>1</x:v>
      </x:c>
      <x:c r="C32" s="9" t="n">
        <x:f aca="0">IF($B$6=0,0,B32/$B$6)</x:f>
        <x:v>0.030303030303030304</x:v>
      </x:c>
    </x:row>
    <x:row r="33" ht="15" hidden="0">
      <x:c r="A33" s="5" t="s">
        <x:v>50</x:v>
      </x:c>
      <x:c r="B33" s="5" t="n">
        <x:f aca="0">COUNTIF(Catalog!E2:E233,"Dynamite")</x:f>
        <x:v>2</x:v>
      </x:c>
      <x:c r="C33" s="9" t="n">
        <x:f aca="0">IF($B$6=0,0,B33/$B$6)</x:f>
        <x:v>0.06060606060606061</x:v>
      </x:c>
    </x:row>
    <x:row r="34" ht="15" hidden="0">
      <x:c r="A34" s="5" t="s">
        <x:v>51</x:v>
      </x:c>
      <x:c r="B34" s="5" t="n">
        <x:f aca="0">COUNTIF(Catalog!E2:E233,"ComixTribe")</x:f>
        <x:v>1</x:v>
      </x:c>
      <x:c r="C34" s="9" t="n">
        <x:f aca="0">IF($B$6=0,0,B34/$B$6)</x:f>
        <x:v>0.030303030303030304</x:v>
      </x:c>
    </x:row>
    <x:row r="35" ht="15" hidden="0">
      <x:c r="A35" s="5" t="s">
        <x:v>52</x:v>
      </x:c>
      <x:c r="B35" s="5" t="n">
        <x:f aca="0">COUNTIF(Catalog!E2:E233,"Antarctic Press")</x:f>
        <x:v>1</x:v>
      </x:c>
      <x:c r="C35" s="9" t="n">
        <x:f aca="0">IF($B$6=0,0,B35/$B$6)</x:f>
        <x:v>0.030303030303030304</x:v>
      </x:c>
    </x:row>
    <x:row r="36" ht="15" hidden="0">
      <x:c r="A36" s="5" t="s">
        <x:v>53</x:v>
      </x:c>
      <x:c r="B36" s="5" t="n">
        <x:f aca="0">COUNTIF(Catalog!E2:E233,"BOOM! Studios")</x:f>
        <x:v>1</x:v>
      </x:c>
      <x:c r="C36" s="9" t="n">
        <x:f aca="0">IF($B$6=0,0,B36/$B$6)</x:f>
        <x:v>0.030303030303030304</x:v>
      </x:c>
    </x:row>
    <x:row r="37" ht="15" hidden="0">
      <x:c r="A37" s="5" t="s">
        <x:v>54</x:v>
      </x:c>
      <x:c r="B37" s="5" t="n">
        <x:f aca="0">COUNTIF(Catalog!E2:E233,"American Mythology")</x:f>
        <x:v>1</x:v>
      </x:c>
      <x:c r="C37" s="9" t="n">
        <x:f aca="0">IF($B$6=0,0,B37/$B$6)</x:f>
        <x:v>0.030303030303030304</x:v>
      </x:c>
    </x:row>
    <x:row r="38" ht="15" hidden="0">
      <x:c r="A38" s="5" t="s">
        <x:v>55</x:v>
      </x:c>
      <x:c r="B38" s="5" t="n">
        <x:f aca="0">COUNTIF(Catalog!E2:E233,"Big Dog Ink")</x:f>
        <x:v>1</x:v>
      </x:c>
      <x:c r="C38" s="9" t="n">
        <x:f aca="0">IF($B$6=0,0,B38/$B$6)</x:f>
        <x:v>0.030303030303030304</x:v>
      </x:c>
    </x:row>
    <x:row r="39" ht="15" hidden="0">
      <x:c r="A39" s="5" t="s">
        <x:v>56</x:v>
      </x:c>
      <x:c r="B39" s="5" t="n">
        <x:f aca="0">COUNTIF(Catalog!E2:E233,"Coffin Comics")</x:f>
        <x:v>1</x:v>
      </x:c>
      <x:c r="C39" s="9" t="n">
        <x:f aca="0">IF($B$6=0,0,B39/$B$6)</x:f>
        <x:v>0.030303030303030304</x:v>
      </x:c>
    </x:row>
    <x:row r="40" ht="15" hidden="0">
      <x:c r="A40" s="5" t="s">
        <x:v>57</x:v>
      </x:c>
      <x:c r="B40" s="5" t="n">
        <x:f aca="0">COUNTIF(Catalog!E2:E233,"Counterpoint Comics")</x:f>
        <x:v>0</x:v>
      </x:c>
      <x:c r="C40" s="9" t="n">
        <x:f aca="0">IF($B$6=0,0,B40/$B$6)</x:f>
        <x:v>0</x:v>
      </x:c>
    </x:row>
    <x:row r="41" ht="15" hidden="0">
      <x:c r="A41" s="5" t="s">
        <x:v>58</x:v>
      </x:c>
      <x:c r="B41" s="5" t="n">
        <x:f aca="0">COUNTIF(Catalog!E2:E233,"IDW Publishing")</x:f>
        <x:v>1</x:v>
      </x:c>
      <x:c r="C41" s="9" t="n">
        <x:f aca="0">IF($B$6=0,0,B41/$B$6)</x:f>
        <x:v>0.030303030303030304</x:v>
      </x:c>
    </x:row>
    <x:row r="42" ht="15" hidden="0">
      <x:c r="A42" s="5" t="s">
        <x:v>59</x:v>
      </x:c>
      <x:c r="B42" s="5" t="n">
        <x:f aca="0">COUNTIF(Catalog!E2:E233,"Oni Press")</x:f>
        <x:v>1</x:v>
      </x:c>
      <x:c r="C42" s="9" t="n">
        <x:f aca="0">IF($B$6=0,0,B42/$B$6)</x:f>
        <x:v>0.030303030303030304</x:v>
      </x:c>
    </x:row>
    <x:row r="43" ht="15" hidden="0">
      <x:c r="A43" s="5" t="s">
        <x:v>60</x:v>
      </x:c>
      <x:c r="B43" s="5" t="n">
        <x:f aca="0">COUNTIF(Catalog!E2:E233,"Vault Comics")</x:f>
        <x:v>1</x:v>
      </x:c>
      <x:c r="C43" s="9" t="n">
        <x:f aca="0">IF($B$6=0,0,B43/$B$6)</x:f>
        <x:v>0.030303030303030304</x:v>
      </x:c>
    </x:row>
    <x:row r="44" ht="15" hidden="0">
      <x:c r="A44" s="5" t="s">
        <x:v>61</x:v>
      </x:c>
      <x:c r="B44" s="5" t="n">
        <x:f aca="0">COUNTIF(Catalog!E2:E233,"Keenspot")</x:f>
        <x:v>1</x:v>
      </x:c>
      <x:c r="C44" s="9" t="n">
        <x:f aca="0">IF($B$6=0,0,B44/$B$6)</x:f>
        <x:v>0.030303030303030304</x:v>
      </x:c>
    </x:row>
    <x:row r="45" ht="15" hidden="0">
      <x:c r="A45" s="5" t="s">
        <x:v>62</x:v>
      </x:c>
      <x:c r="B45" s="5" t="n">
        <x:f aca="0">COUNTIF(Catalog!E2:E233,"Massive Publishing")</x:f>
        <x:v>1</x:v>
      </x:c>
      <x:c r="C45" s="9" t="n">
        <x:f aca="0">IF($B$6=0,0,B45/$B$6)</x:f>
        <x:v>0.030303030303030304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63</x:v>
      </x:c>
      <x:c r="B1" s="8" t="s">
        <x:v>64</x:v>
      </x:c>
      <x:c r="C1" s="8" t="s">
        <x:v>65</x:v>
      </x:c>
      <x:c r="D1" s="8" t="s">
        <x:v>66</x:v>
      </x:c>
      <x:c r="E1" s="8" t="s">
        <x:v>67</x:v>
      </x:c>
    </x:row>
    <x:row r="2" ht="23.850000381469727" hidden="0">
      <x:c r="A2" s="2" t="s">
        <x:v>68</x:v>
      </x:c>
      <x:c r="B2" s="2" t="s">
        <x:v>69</x:v>
      </x:c>
      <x:c r="C2" s="2" t="s">
        <x:v>70</x:v>
      </x:c>
      <x:c r="D2" s="3" t="s">
        <x:v>71</x:v>
      </x:c>
      <x:c r="E2" s="2"/>
    </x:row>
    <x:row r="3" ht="15" hidden="0">
      <x:c r="A3" s="2" t="s">
        <x:v>72</x:v>
      </x:c>
      <x:c r="B3" s="2" t="s">
        <x:v>73</x:v>
      </x:c>
      <x:c r="C3" s="2" t="s">
        <x:v>74</x:v>
      </x:c>
      <x:c r="D3" s="3" t="s">
        <x:v>75</x:v>
      </x:c>
      <x:c r="E3" s="2"/>
    </x:row>
    <x:row r="4" ht="15" hidden="0">
      <x:c r="A4" s="2" t="s">
        <x:v>76</x:v>
      </x:c>
      <x:c r="B4" s="2" t="s">
        <x:v>73</x:v>
      </x:c>
      <x:c r="C4" s="2" t="s">
        <x:v>77</x:v>
      </x:c>
      <x:c r="D4" s="3" t="s">
        <x:v>78</x:v>
      </x:c>
      <x:c r="E4" s="2"/>
    </x:row>
    <x:row r="5" ht="15" hidden="0">
      <x:c r="A5" s="2" t="s">
        <x:v>79</x:v>
      </x:c>
      <x:c r="B5" s="2" t="s">
        <x:v>73</x:v>
      </x:c>
      <x:c r="C5" s="2" t="s">
        <x:v>80</x:v>
      </x:c>
      <x:c r="D5" s="3" t="s">
        <x:v>81</x:v>
      </x:c>
      <x:c r="E5" s="2"/>
    </x:row>
    <x:row r="6" ht="23.850000381469727" hidden="0">
      <x:c r="A6" s="2" t="s">
        <x:v>82</x:v>
      </x:c>
      <x:c r="B6" s="2" t="s">
        <x:v>73</x:v>
      </x:c>
      <x:c r="C6" s="2" t="s">
        <x:v>83</x:v>
      </x:c>
      <x:c r="D6" s="3" t="s">
        <x:v>84</x:v>
      </x:c>
      <x:c r="E6" s="2"/>
    </x:row>
    <x:row r="7" ht="15" hidden="0">
      <x:c r="A7" s="2" t="s">
        <x:v>85</x:v>
      </x:c>
      <x:c r="B7" s="2" t="s">
        <x:v>73</x:v>
      </x:c>
      <x:c r="C7" s="2" t="s">
        <x:v>86</x:v>
      </x:c>
      <x:c r="D7" s="3" t="s">
        <x:v>87</x:v>
      </x:c>
      <x:c r="E7" s="2"/>
    </x:row>
    <x:row r="8" ht="15" hidden="0">
      <x:c r="A8" s="2" t="s">
        <x:v>88</x:v>
      </x:c>
      <x:c r="B8" s="2" t="s">
        <x:v>73</x:v>
      </x:c>
      <x:c r="C8" s="2" t="s">
        <x:v>86</x:v>
      </x:c>
      <x:c r="D8" s="3" t="s">
        <x:v>89</x:v>
      </x:c>
      <x:c r="E8" s="2"/>
    </x:row>
    <x:row r="9" ht="90" customHeight="1">
      <x:c r="A9" s="13" t="str">
        <x:v>CL-TWD1-0001</x:v>
      </x:c>
      <x:c r="B9" s="13" t="str">
        <x:v>Updated</x:v>
      </x:c>
      <x:c r="C9" s="13" t="str">
        <x:v>Release listing credits Adlard and Rathburn; CGC collector record explicitly identifies #1 cover swipe.</x:v>
      </x:c>
      <x:c r="D9" s="14" t="str">
        <x:v>https://gocollect.com/blog/image-comics-extended-forecast-for-07-14-2010/
https://coins.www.collectors-society.com/wcm/ComicView.aspx?sc=839398</x:v>
      </x:c>
      <x:c r="E9" s="13"/>
    </x:row>
    <x:row r="10" ht="90" customHeight="1">
      <x:c r="A10" s="13" t="str">
        <x:v>CL-TWD1-0002</x:v>
      </x:c>
      <x:c r="B10" s="13" t="str">
        <x:v>Updated</x:v>
      </x:c>
      <x:c r="C10" s="13" t="str">
        <x:v>Overstreet explicitly identifies regular color and sketch editions as the #1 recreation.</x:v>
      </x:c>
      <x:c r="D10" s="14" t="str">
        <x:v>https://www.overstreetaccess.com/comic-values-on-the-move-spawn-homage-variants/
https://www.comiccollectorlive.com/storyarc/tag-homage-cover--walking-dead-2003-1/page-1/29be819f-ea66-4d90-a7dd-0510b8a3ec2d</x:v>
      </x:c>
      <x:c r="E10" s="13"/>
    </x:row>
    <x:row r="11" ht="90" customHeight="1">
      <x:c r="A11" s="13" t="str">
        <x:v>CL-TWD1-0003</x:v>
      </x:c>
      <x:c r="B11" s="13" t="str">
        <x:v>Updated</x:v>
      </x:c>
      <x:c r="C11" s="13" t="str">
        <x:v>Artist/subject/target verified; unsigned edition print run left unknown to avoid conflating signed DF edition.</x:v>
      </x:c>
      <x:c r="D11" s="14" t="str">
        <x:v>https://my.comics.org/issue/1029992/
https://stores.comichub.com/new_dimension_comics_waterfront/products/dynamic-forces-walking-dead-103-giarrusso-signed-variant</x:v>
      </x:c>
      <x:c r="E11" s="13"/>
    </x:row>
    <x:row r="12" ht="90" customHeight="1">
      <x:c r="A12" s="13" t="str">
        <x:v>CL-TWD1-0004</x:v>
      </x:c>
      <x:c r="B12" s="13" t="str">
        <x:v>Updated</x:v>
      </x:c>
      <x:c r="C12" s="13" t="str">
        <x:v>Primary artist studio fills missing cover credits and confirms homage target.</x:v>
      </x:c>
      <x:c r="D12" s="14" t="str">
        <x:v>https://identitycomics.wordpress.com/tag/fvz/
https://comicpreviews.com/products/fanboys-vs-zombies-18</x:v>
      </x:c>
      <x:c r="E12" s="13"/>
    </x:row>
    <x:row r="13" ht="90" customHeight="1">
      <x:c r="A13" s="13" t="str">
        <x:v>CL-TWD1-0005</x:v>
      </x:c>
      <x:c r="B13" s="13" t="str">
        <x:v>Updated</x:v>
      </x:c>
      <x:c r="C13" s="13" t="str">
        <x:v>Retailer directly supplies subject, edition and print run.</x:v>
      </x:c>
      <x:c r="D13" s="14" t="str">
        <x:v>https://www.infinitybeyond.co.uk/comics/the-walking-dead-106-infinity-beyond-exclusive-ypn3y
https://comicbookrealm.com/cgc-analyzer/comic/id/156177/image-comics-the-walking-dead-106c-infinity-beyond-edition</x:v>
      </x:c>
      <x:c r="E13" s="13"/>
    </x:row>
    <x:row r="14" ht="90" customHeight="1">
      <x:c r="A14" s="13" t="str">
        <x:v>CL-TWD1-0007</x:v>
      </x:c>
      <x:c r="B14" s="13" t="str">
        <x:v>Updated</x:v>
      </x:c>
      <x:c r="C14" s="13" t="str">
        <x:v>Variant-specific artist credit located; target verification remains Partial.</x:v>
      </x:c>
      <x:c r="D14" s="14" t="str">
        <x:v>https://data.mlpmerch.com/comic-covers/cover-artist/agnes-garbowska/</x:v>
      </x:c>
      <x:c r="E14" s="13"/>
    </x:row>
    <x:row r="15" ht="90" customHeight="1">
      <x:c r="A15" s="13" t="str">
        <x:v>CL-TWD1-0008</x:v>
      </x:c>
      <x:c r="B15" s="13" t="str">
        <x:v>Updated</x:v>
      </x:c>
      <x:c r="C15" s="13" t="str">
        <x:v>Missing artist and limited edition count found with independent target confirmation.</x:v>
      </x:c>
      <x:c r="D15" s="14" t="str">
        <x:v>https://www.comics.org/issue/2768340/
https://www.keycollectorcomics.com/issue/revival-1-19%2C314084/</x:v>
      </x:c>
      <x:c r="E15" s="13"/>
    </x:row>
    <x:row r="16" ht="90" customHeight="1">
      <x:c r="A16" s="13" t="str">
        <x:v>CL-TWD1-0009</x:v>
      </x:c>
      <x:c r="B16" s="13" t="str">
        <x:v>Updated</x:v>
      </x:c>
      <x:c r="C16" s="13" t="str">
        <x:v>Artist, convention and publisher filled; placeholder street date removed.</x:v>
      </x:c>
      <x:c r="D16" s="14" t="str">
        <x:v>https://covrprice.com/issue/do-you-pooh-nn-marat-mychaels-2024-fan-expo-dallas-countdown-comics-gambit-1-homage-black-limited-40/
https://comicbookrealm.com/cgc-analyzer/comic/id/246672/counterpoint-entertainment-do-you-pooh-1brandons-a-key-pooh-edition-a</x:v>
      </x:c>
      <x:c r="E16" s="13"/>
    </x:row>
    <x:row r="17" ht="90" customHeight="1">
      <x:c r="A17" s="13" t="str">
        <x:v>CL-TWD1-0011</x:v>
      </x:c>
      <x:c r="B17" s="13" t="str">
        <x:v>Updated</x:v>
      </x:c>
      <x:c r="C17" s="13" t="str">
        <x:v>Artist and accurate free-event street date filled from GCD.</x:v>
      </x:c>
      <x:c r="D17" s="14" t="str">
        <x:v>https://www.comics.org/issue/1643073/</x:v>
      </x:c>
      <x:c r="E17" s="13"/>
    </x:row>
    <x:row r="18" ht="90" customHeight="1">
      <x:c r="A18" s="13" t="str">
        <x:v>CL-TWD1-0012</x:v>
      </x:c>
      <x:c r="B18" s="13" t="str">
        <x:v>Updated</x:v>
      </x:c>
      <x:c r="C18" s="13" t="str">
        <x:v>Artist credits and variant denomination resolved without upgrading unverified composition.</x:v>
      </x:c>
      <x:c r="D18" s="14" t="str">
        <x:v>https://www.midtowncomics.com/search?wrt=Nick+Capetanakis
https://www.geekchicelite.com/on-the-rack-august-10/
https://alternateworlds.com.au/wp-content/uploads/2020/04/0616_previews.htm</x:v>
      </x:c>
      <x:c r="E18" s="13"/>
    </x:row>
    <x:row r="19" ht="90" customHeight="1">
      <x:c r="A19" s="13" t="str">
        <x:v>CL-TWD1-0013</x:v>
      </x:c>
      <x:c r="B19" s="13" t="str">
        <x:v>Updated</x:v>
      </x:c>
      <x:c r="C19" s="13" t="str">
        <x:v>Independent target evidence located.</x:v>
      </x:c>
      <x:c r="D19" s="14" t="str">
        <x:v>https://comics.ha.com/itm/modern-age-1980-present-/horror/the-walking-dead-group-of-7-image-2014-16-cgc-nm-mt-98-white-pages-total-7-items-/a/122602-13655.s</x:v>
      </x:c>
      <x:c r="E19" s="13"/>
    </x:row>
    <x:row r="20" ht="90" customHeight="1">
      <x:c r="A20" s="13" t="str">
        <x:v>CL-TWD1-0014</x:v>
      </x:c>
      <x:c r="B20" s="13" t="str">
        <x:v>Updated</x:v>
      </x:c>
      <x:c r="C20" s="13" t="str">
        <x:v>Publisher explicitly confirms target.</x:v>
      </x:c>
      <x:c r="D20" s="14" t="str">
        <x:v>https://imagecomics.com/press-releases/image-comics-reveals-11-jaw-dropping-25th-anniversary-variant-covers</x:v>
      </x:c>
      <x:c r="E20" s="13"/>
    </x:row>
    <x:row r="21" ht="90" customHeight="1">
      <x:c r="A21" s="13" t="str">
        <x:v>CL-TWD1-0017</x:v>
      </x:c>
      <x:c r="B21" s="13" t="str">
        <x:v>Updated</x:v>
      </x:c>
      <x:c r="C21" s="13" t="str">
        <x:v>Independent target statement found.</x:v>
      </x:c>
      <x:c r="D21" s="14" t="str">
        <x:v>https://bleedingcool.com/comics/first-look-rob-liefelds-walking-dead-tribute-variants-youngblood-6/</x:v>
      </x:c>
      <x:c r="E21" s="13"/>
    </x:row>
    <x:row r="22" ht="90" customHeight="1">
      <x:c r="A22" s="13" t="str">
        <x:v>CL-TWD1-0018</x:v>
      </x:c>
      <x:c r="B22" s="13" t="str">
        <x:v>Updated</x:v>
      </x:c>
      <x:c r="C22" s="13" t="str">
        <x:v>Publisher and edition letters filled; false precision removed.</x:v>
      </x:c>
      <x:c r="D22" s="14" t="str">
        <x:v>https://www.comiccollectorlive.com/issues/comic-books/Poppi-Poe/page-1/b3c839fa-042c-4d01-bbf5-805565f9c957</x:v>
      </x:c>
      <x:c r="E22" s="13"/>
    </x:row>
    <x:row r="23" ht="90" customHeight="1">
      <x:c r="A23" s="13" t="str">
        <x:v>CL-TWD1-0019</x:v>
      </x:c>
      <x:c r="B23" s="13" t="str">
        <x:v>Updated</x:v>
      </x:c>
      <x:c r="C23" s="13" t="str">
        <x:v>Subject and independent target attribution filled; edition counts distinguished.</x:v>
      </x:c>
      <x:c r="D23" s="14" t="str">
        <x:v>https://my.comics.org/issue/1885481/
https://www.comiccollectorlive.com/storyarc/tag-homage-cover--walking-dead-2003-1/page-1/29be819f-ea66-4d90-a7dd-0510b8a3ec2d</x:v>
      </x:c>
      <x:c r="E23" s="13"/>
    </x:row>
    <x:row r="24" ht="90" customHeight="1">
      <x:c r="A24" s="13" t="str">
        <x:v>CL-TWD1-0020</x:v>
      </x:c>
      <x:c r="B24" s="13" t="str">
        <x:v>Updated</x:v>
      </x:c>
      <x:c r="C24" s="13" t="str">
        <x:v>Retailer confirms homage family; incomplete edition census explicitly acknowledged.</x:v>
      </x:c>
      <x:c r="D24" s="14" t="str">
        <x:v>https://bridgecitycomics.limitedrun.com/products/628457-the-walking-dead-1-15th-anniversary-exclusive-bridge-city-comics-variant
https://comics.www.collectors-society.com/WCM/ComicView.aspx?PeopleSetComicID=1630602</x:v>
      </x:c>
      <x:c r="E24" s="13"/>
    </x:row>
    <x:row r="25" ht="90" customHeight="1">
      <x:c r="A25" s="13" t="str">
        <x:v>CL-TWD1-0021</x:v>
      </x:c>
      <x:c r="B25" s="13" t="str">
        <x:v>Updated</x:v>
      </x:c>
      <x:c r="C25" s="13" t="str">
        <x:v>Missing cover artist resolved; not confused with Sean Beck Cover C.</x:v>
      </x:c>
      <x:c r="D25" s="14" t="str">
        <x:v>https://www.midtowncomics.com/p/1792385-junior-high-horrors-3-cover-c-variant-sean-beck-jv-loves-frederick-cover</x:v>
      </x:c>
      <x:c r="E25" s="13"/>
    </x:row>
    <x:row r="26" ht="90" customHeight="1">
      <x:c r="A26" s="13" t="str">
        <x:v>CL-TWD1-0022</x:v>
      </x:c>
      <x:c r="B26" s="13" t="str">
        <x:v>Updated</x:v>
      </x:c>
      <x:c r="C26" s="13" t="str">
        <x:v>Retailer supplies exact limitation and after Moore attribution.</x:v>
      </x:c>
      <x:c r="D26" s="14" t="str">
        <x:v>https://business.walmart.com/ip/Mall-1-Unknown-Comics-Creees-Exclusive-Mr-08-28-2019/7009808101</x:v>
      </x:c>
      <x:c r="E26" s="13"/>
    </x:row>
    <x:row r="27" ht="90" customHeight="1">
      <x:c r="A27" s="13" t="str">
        <x:v>CL-TWD1-0023</x:v>
      </x:c>
      <x:c r="B27" s="13" t="str">
        <x:v>Updated</x:v>
      </x:c>
      <x:c r="C27" s="13" t="str">
        <x:v>Cover-specific artist credit resolved, avoiding interior-artist conflation.</x:v>
      </x:c>
      <x:c r="D27" s="14" t="str">
        <x:v>https://www.keycollectorcomics.com/series/mobster-graveyard%2C65857/
https://www.goodreads.com/author/list/1015286.David_Furr</x:v>
      </x:c>
      <x:c r="E27" s="13"/>
    </x:row>
    <x:row r="28" ht="90" customHeight="1">
      <x:c r="A28" s="13" t="str">
        <x:v>CL-TWD1-0025</x:v>
      </x:c>
      <x:c r="B28" s="13" t="str">
        <x:v>Updated</x:v>
      </x:c>
      <x:c r="C28" s="13" t="str">
        <x:v>Missing regular-cover artist and letter filled; chronology left Partial.</x:v>
      </x:c>
      <x:c r="D28" s="14" t="str">
        <x:v>https://www.comiccollectorlive.com/storyarc/tag-homage-cover--walking-dead-2003-1/page-1/29be819f-ea66-4d90-a7dd-0510b8a3ec2d
https://www.comics.org/issue/2215012/</x:v>
      </x:c>
      <x:c r="E28" s="13"/>
    </x:row>
    <x:row r="29" ht="90" customHeight="1">
      <x:c r="A29" s="13" t="str">
        <x:v>CL-TWD1-0026</x:v>
      </x:c>
      <x:c r="B29" s="13" t="str">
        <x:v>Updated</x:v>
      </x:c>
      <x:c r="C29" s="13" t="str">
        <x:v>Original cover recoloring must not count as new homage.</x:v>
      </x:c>
      <x:c r="D29" s="14" t="str">
        <x:v>https://imagecomics.com/press-releases/image-skybound-reveals-the-walking-dead-deluxe-art-adams-julian-totino-tedesco-sketch-covers
https://notes.www.collectors-society.com/registry/comics/PeopleSetDetail.aspx?PeopleSetID=143152&amp;SelectedTab=SetListing</x:v>
      </x:c>
      <x:c r="E29" s="13"/>
    </x:row>
    <x:row r="30" ht="90" customHeight="1">
      <x:c r="A30" s="13" t="str">
        <x:v>CL-TWD1-0028</x:v>
      </x:c>
      <x:c r="B30" s="13" t="str">
        <x:v>Updated</x:v>
      </x:c>
      <x:c r="C30" s="13" t="str">
        <x:v>Color credit and depicted subjects filled.</x:v>
      </x:c>
      <x:c r="D30" s="14" t="str">
        <x:v>https://www.comics.org/issue/2579234/
https://www.midtowncomics.com/product/2243171</x:v>
      </x:c>
      <x:c r="E30" s="13"/>
    </x:row>
    <x:row r="31" ht="90" customHeight="1">
      <x:c r="A31" s="13" t="str">
        <x:v>CL-TWD1-0029</x:v>
      </x:c>
      <x:c r="B31" s="13" t="str">
        <x:v>Updated</x:v>
      </x:c>
      <x:c r="C31" s="13" t="str">
        <x:v>Publisher blank and issue-level street-date error corrected.</x:v>
      </x:c>
      <x:c r="D31" s="14" t="str">
        <x:v>https://www.midtowncomics.com/p/2172178-glopple-vol-2-1-cover-a-regular-jose-chirinos-cover/
https://www.artofjoshlyman.com/store</x:v>
      </x:c>
      <x:c r="E31" s="13"/>
    </x:row>
    <x:row r="32" ht="90" customHeight="1">
      <x:c r="A32" s="13" t="str">
        <x:v>CL-TWD1-0030</x:v>
      </x:c>
      <x:c r="B32" s="13" t="str">
        <x:v>Updated</x:v>
      </x:c>
      <x:c r="C32" s="13" t="str">
        <x:v>Edition collision identified; unverified day removed and attribution explicitly qualified.</x:v>
      </x:c>
      <x:c r="D32" s="14" t="str">
        <x:v>https://www.kickstarter.com/projects/spearsart/mark-spears-monsters-comic
https://www.pricecharting.com/de/game/comic-books-mark-spears-monsters/mark-spears-monsters-c-8-2024
https://www.midtowncomics.com/p/2481791-mark-spears-monsters-8-cover-c-incentive-mark-spears-glowinthedark-variant-cover/</x:v>
      </x:c>
      <x:c r="E32" s="13"/>
    </x:row>
    <x:row r="33" ht="90" customHeight="1">
      <x:c r="A33" s="13" t="str">
        <x:v>CL-TWD1-0031</x:v>
      </x:c>
      <x:c r="B33" s="13" t="str">
        <x:v>Updated</x:v>
      </x:c>
      <x:c r="C33" s="13" t="str">
        <x:v>Strong catalog evidence replaces single curated-list lead.</x:v>
      </x:c>
      <x:c r="D33" s="14" t="str">
        <x:v>https://www.comics.org/issue/2768540/
https://www.g-mart.com/static/f255977.html</x:v>
      </x:c>
      <x:c r="E33" s="13"/>
    </x:row>
    <x:row r="34" ht="90" customHeight="1">
      <x:c r="A34" s="13" t="str">
        <x:v>CL-TWD1-0032</x:v>
      </x:c>
      <x:c r="B34" s="13" t="str">
        <x:v>Updated</x:v>
      </x:c>
      <x:c r="C34" s="13" t="str">
        <x:v>Direct exclusive source and limitation found.</x:v>
      </x:c>
      <x:c r="D34" s="14" t="str">
        <x:v>https://www.blacksabercomics.com/collections/exquisite-corpses/products/exquisite-corpses-11-jonathan-uribe-walking-dead-1-homage
https://www.hardtocomebuy.com/collections/exclusives</x:v>
      </x:c>
      <x:c r="E34" s="13"/>
    </x:row>
    <x:row r="35" ht="90" customHeight="1">
      <x:c r="A35" s="13" t="str">
        <x:v>CL-TWD1-0010</x:v>
      </x:c>
      <x:c r="B35" s="13" t="str">
        <x:v>Updated</x:v>
      </x:c>
      <x:c r="C35" s="13" t="str">
        <x:v>Variant-specific GCD character index fills subject and preserves edition-specific date caveat.</x:v>
      </x:c>
      <x:c r="D35" s="14" t="str">
        <x:v>https://www.comics.org/character/5705/series/98024/issues/</x:v>
      </x:c>
      <x:c r="E35" s="13"/>
    </x:row>
    <x:row r="36" ht="90" customHeight="1">
      <x:c r="A36" s="13" t="str">
        <x:v>CL-TWD1-0024</x:v>
      </x:c>
      <x:c r="B36" s="13" t="str">
        <x:v>Updated</x:v>
      </x:c>
      <x:c r="C36" s="13" t="str">
        <x:v>Missing colorist and exclusive filled; conflicting date reported rather than overwritten.</x:v>
      </x:c>
      <x:c r="D36" s="14" t="str">
        <x:v>https://www.comics.org/issue/2768538/</x:v>
      </x:c>
      <x:c r="E36" s="13"/>
    </x:row>
    <x:row r="37" ht="90" customHeight="1">
      <x:c r="A37" s="13" t="str">
        <x:v>CL-TWD1-0027</x:v>
      </x:c>
      <x:c r="B37" s="13" t="str">
        <x:v>Updated</x:v>
      </x:c>
      <x:c r="C37" s="13" t="str">
        <x:v>Exclusive release timing clarified without changing issue cover-date year.</x:v>
      </x:c>
      <x:c r="D37" s="14" t="str">
        <x:v>https://bleedingcool.com/comics/will-cvls-invincible-1-variant-be-the-first-2022-comic-to-hit-280/
https://gocollect.com/comic/stray-dogs-dog-days-1-comics-vault-live-edition</x:v>
      </x:c>
      <x:c r="E37" s="13"/>
    </x:row>
    <x:row r="38" ht="90" customHeight="1">
      <x:c r="A38" s="13" t="str">
        <x:v>CL-TWD1-0033 Dead-Pooh</x:v>
      </x:c>
      <x:c r="B38" s="13" t="str">
        <x:v>Added</x:v>
      </x:c>
      <x:c r="C38" s="13" t="str">
        <x:v>Distinct missing Marat Mychaels artwork, unlike the later Do You Pooh Boardwalk variant.</x:v>
      </x:c>
      <x:c r="D38" s="14" t="str">
        <x:v>https://www.mycomicshop.com/search?AffID=NISAV&amp;maxyr=2015&amp;minyr=2013&amp;q=Dead+Pooh+%233
https://coins.www.collectors-society.com/wcm/ComicView.aspx?sc=635889
https://gocollect.com/comic/dead-pooh-3-walking-dead-sdcc-edition
https://www.ebay.com/itm/276354768619
https://img.gocollect.com/eyJidWNrZXQiOiJnb2NvbGxlY3QuaW1hZ2VzLnB1YiIsImtleSI6Ijk3MjY2MGU2LTQzZGEtNGIzZi05M2UzLTQ1MDllYWIxNDM4Mi5qcGciLCJlZGl0cyI6eyJyZXNpemUiOnsid2lkdGgiOjMwMH19fQ==</x:v>
      </x:c>
      <x:c r="E38" s="13" t="str">
        <x:v>Unslabbed exact Walking Dead SDCC edition scan visually compared with Tony Moore original: same broken-storefront, standing figure, shotgun and vehicle arrangement, replaced by Dead-Pooh. MyComicShop issue family dates 2013, but specific SDCC variant GoCollect and CGC evidence dates 2014; no exact shipping day or verified print run.</x:v>
      </x:c>
    </x:row>
    <x:row r="39" ht="90" customHeight="1">
      <x:c r="A39" s="13" t="str">
        <x:v>CL-TWD1-0026</x:v>
      </x:c>
      <x:c r="B39" s="13" t="str">
        <x:v>Excluded / review</x:v>
      </x:c>
      <x:c r="C39" s="13" t="str">
        <x:v>Recolored original Tony Moore cover art, not a new drawing. Preserve workbook row as Reprint / not new artwork; omit distinct homage gallery.</x:v>
      </x:c>
      <x:c r="D39" s="14" t="str">
        <x:v>https://imagecomics.com/press-releases/image-skybound-reveals-the-walking-dead-deluxe-art-adams-julian-totino-tedesco-sketch-covers
https://notes.www.collectors-society.com/registry/comics/PeopleSetDetail.aspx?PeopleSetID=143152&amp;SelectedTab=SetListing</x:v>
      </x:c>
      <x:c r="E39" s="13"/>
    </x:row>
    <x:row r="40" ht="90" customHeight="1">
      <x:c r="A40" s="13" t="str">
        <x:v>The Walking Dead #1 SDCC 2015 Skybound 5th Anniversary color/B&amp;W/blue line family</x:v>
      </x:c>
      <x:c r="B40" s="13" t="str">
        <x:v>Excluded / review</x:v>
      </x:c>
      <x:c r="C40" s="13" t="str">
        <x:v>Lead-list target tag alone is insufficient: cover image appears to reproduce original Moore art. Do not add as distinct homage without demonstrating a new drawing.</x:v>
      </x:c>
      <x:c r="D40" s="14" t="str">
        <x:v>https://images.comiccollectorlive.com/covers/43a/43aa8616-7824-4c12-90c6-f7fa901d2896.jpg
https://www.comics.org/issue/1891303/?display=grid
https://my.comics.org/issue/1891385/</x:v>
      </x:c>
      <x:c r="E40" s="13"/>
    </x:row>
    <x:row r="41" ht="90" customHeight="1">
      <x:c r="A41" s="13" t="str">
        <x:v>The Walking Dead Deluxe #150 (December 2, 2026)</x:v>
      </x:c>
      <x:c r="B41" s="13" t="str">
        <x:v>Excluded / review</x:v>
      </x:c>
      <x:c r="C41" s="13" t="str">
        <x:v>Upcoming issue confirmed by publisher; no explicit #1 homage identified, so not added to homage catalog.</x:v>
      </x:c>
      <x:c r="D41" s="14" t="str">
        <x:v>https://imagecomics.com/solicitations/solicitations-for-dec-2026</x:v>
      </x:c>
      <x:c r="E41" s="13"/>
    </x:row>
    <x:row r="42" ht="90" customHeight="1">
      <x:c r="A42" s="13" t="str">
        <x:v>Dead Acre: Black Badge #3 Cover G Luciano Fleitas</x:v>
      </x:c>
      <x:c r="B42" s="13" t="str">
        <x:v>Excluded / review</x:v>
      </x:c>
      <x:c r="C42" s="13" t="str">
        <x:v>Different cover target confirmed by actual visual inspection: #150 Cover E, not #1.</x:v>
      </x:c>
      <x:c r="D42" s="14" t="str">
        <x:v>https://www.midtowncomics.com/p/2594136-dead-acre-black-badge-3-cover-g-variant-luciano-fleitas-special-the-walking-dead-homage-cover/
https://weeklypulllist.com/product-page?slug=dead-acre-3-cvr-g-luciano-fleitas-special-the-walking-dead-homage-var-59072
https://clanmcdonaldcomics.com/collections/new-releases-september-23rd-2026
https://imagecomics.com/press-releases/image-skybound-release-three-variant-covers-to-celebrate-the-walking-deads
https://www.ebay.com/itm/204568270463
https://i.ebayimg.com/images/g/0UsAAOSwqyZlb6H~/s-l1200.jpg</x:v>
      </x:c>
      <x:c r="E42" s="13"/>
    </x:row>
  </x:sheetData>
  <x:hyperlinks>
    <x:hyperlink xmlns:r="http://schemas.openxmlformats.org/officeDocument/2006/relationships" ref="D2" r:id="R262664ef83634e2c"/>
    <x:hyperlink xmlns:r="http://schemas.openxmlformats.org/officeDocument/2006/relationships" ref="D3" r:id="Rf3a9af688d93461f"/>
    <x:hyperlink xmlns:r="http://schemas.openxmlformats.org/officeDocument/2006/relationships" ref="D4" r:id="Rbfdb7d35bf6a4cff"/>
    <x:hyperlink xmlns:r="http://schemas.openxmlformats.org/officeDocument/2006/relationships" ref="D5" r:id="Rc13c6861e4bf4a83"/>
    <x:hyperlink xmlns:r="http://schemas.openxmlformats.org/officeDocument/2006/relationships" ref="D6" r:id="R8d1c869702964d39"/>
    <x:hyperlink xmlns:r="http://schemas.openxmlformats.org/officeDocument/2006/relationships" ref="D7" r:id="Raae1076f35f241c6"/>
    <x:hyperlink xmlns:r="http://schemas.openxmlformats.org/officeDocument/2006/relationships" ref="D8" r:id="Rcee44a3b7d0a4094"/>
    <x:hyperlink xmlns:r="http://schemas.openxmlformats.org/officeDocument/2006/relationships" ref="D9" r:id="Rcabb6e4b200f41c2"/>
    <x:hyperlink xmlns:r="http://schemas.openxmlformats.org/officeDocument/2006/relationships" ref="D10" r:id="R4f96dba33c9f47df"/>
    <x:hyperlink xmlns:r="http://schemas.openxmlformats.org/officeDocument/2006/relationships" ref="D11" r:id="Rc7f398abe1fe4fa3"/>
    <x:hyperlink xmlns:r="http://schemas.openxmlformats.org/officeDocument/2006/relationships" ref="D12" r:id="R87cec7083a5b41fc"/>
    <x:hyperlink xmlns:r="http://schemas.openxmlformats.org/officeDocument/2006/relationships" ref="D13" r:id="R6a44a23a0df94381"/>
    <x:hyperlink xmlns:r="http://schemas.openxmlformats.org/officeDocument/2006/relationships" ref="D14" r:id="Reef734667d14431e"/>
    <x:hyperlink xmlns:r="http://schemas.openxmlformats.org/officeDocument/2006/relationships" ref="D15" r:id="R88a683d29a6d46b6"/>
    <x:hyperlink xmlns:r="http://schemas.openxmlformats.org/officeDocument/2006/relationships" ref="D16" r:id="R8a88b44f165c4253"/>
    <x:hyperlink xmlns:r="http://schemas.openxmlformats.org/officeDocument/2006/relationships" ref="D17" r:id="Rd6d0842f348d4b64"/>
    <x:hyperlink xmlns:r="http://schemas.openxmlformats.org/officeDocument/2006/relationships" ref="D18" r:id="R9aec41a2d1614a86"/>
    <x:hyperlink xmlns:r="http://schemas.openxmlformats.org/officeDocument/2006/relationships" ref="D19" r:id="Rcae0d5c62c0a467e"/>
    <x:hyperlink xmlns:r="http://schemas.openxmlformats.org/officeDocument/2006/relationships" ref="D20" r:id="R52d1ee1fc5634058"/>
    <x:hyperlink xmlns:r="http://schemas.openxmlformats.org/officeDocument/2006/relationships" ref="D21" r:id="R9878d50b6bcd46d9"/>
    <x:hyperlink xmlns:r="http://schemas.openxmlformats.org/officeDocument/2006/relationships" ref="D22" r:id="Rc2fd6251f0194942"/>
    <x:hyperlink xmlns:r="http://schemas.openxmlformats.org/officeDocument/2006/relationships" ref="D23" r:id="R5c6b9da9806b4e8b"/>
    <x:hyperlink xmlns:r="http://schemas.openxmlformats.org/officeDocument/2006/relationships" ref="D24" r:id="Raf050f3bdfb34cb9"/>
    <x:hyperlink xmlns:r="http://schemas.openxmlformats.org/officeDocument/2006/relationships" ref="D25" r:id="Rdf03a18ec97b4a07"/>
    <x:hyperlink xmlns:r="http://schemas.openxmlformats.org/officeDocument/2006/relationships" ref="D26" r:id="Ra5e0fbc2361248f7"/>
    <x:hyperlink xmlns:r="http://schemas.openxmlformats.org/officeDocument/2006/relationships" ref="D27" r:id="R7e114c7e41fc4710"/>
    <x:hyperlink xmlns:r="http://schemas.openxmlformats.org/officeDocument/2006/relationships" ref="D28" r:id="R7f2cc4a34d8548cf"/>
    <x:hyperlink xmlns:r="http://schemas.openxmlformats.org/officeDocument/2006/relationships" ref="D29" r:id="R14aa62704d2b41c9"/>
    <x:hyperlink xmlns:r="http://schemas.openxmlformats.org/officeDocument/2006/relationships" ref="D30" r:id="R956bbdf9b98043f2"/>
    <x:hyperlink xmlns:r="http://schemas.openxmlformats.org/officeDocument/2006/relationships" ref="D31" r:id="R415845157d44432d"/>
    <x:hyperlink xmlns:r="http://schemas.openxmlformats.org/officeDocument/2006/relationships" ref="D32" r:id="Rd1169512751d4b74"/>
    <x:hyperlink xmlns:r="http://schemas.openxmlformats.org/officeDocument/2006/relationships" ref="D33" r:id="R65ec20d1d39d4596"/>
    <x:hyperlink xmlns:r="http://schemas.openxmlformats.org/officeDocument/2006/relationships" ref="D34" r:id="R541ae120750e44f3"/>
    <x:hyperlink xmlns:r="http://schemas.openxmlformats.org/officeDocument/2006/relationships" ref="D35" r:id="R9cd78f2f1f9542a0"/>
    <x:hyperlink xmlns:r="http://schemas.openxmlformats.org/officeDocument/2006/relationships" ref="D36" r:id="R2db52eb7fecb443b"/>
    <x:hyperlink xmlns:r="http://schemas.openxmlformats.org/officeDocument/2006/relationships" ref="D37" r:id="Rf25737e3d1b347bb"/>
    <x:hyperlink xmlns:r="http://schemas.openxmlformats.org/officeDocument/2006/relationships" ref="D38" r:id="R3957bf099a234399"/>
    <x:hyperlink xmlns:r="http://schemas.openxmlformats.org/officeDocument/2006/relationships" ref="D39" r:id="R6ef47a1c385f471a"/>
    <x:hyperlink xmlns:r="http://schemas.openxmlformats.org/officeDocument/2006/relationships" ref="D40" r:id="Rf54ecf9cb5794264"/>
    <x:hyperlink xmlns:r="http://schemas.openxmlformats.org/officeDocument/2006/relationships" ref="D41" r:id="R6098ce7b750143c6"/>
    <x:hyperlink xmlns:r="http://schemas.openxmlformats.org/officeDocument/2006/relationships" ref="D42" r:id="R36037de42cbf438f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90</x:v>
      </x:c>
      <x:c r="B1" s="8" t="s">
        <x:v>91</x:v>
      </x:c>
    </x:row>
    <x:row r="2" ht="15" hidden="0">
      <x:c r="A2" s="10" t="s">
        <x:v>0</x:v>
      </x:c>
      <x:c r="B2" s="2" t="str">
        <x:v>Stable row ID, CL-TWD1-NNNN. Original spreadsheet IDs are retained.</x:v>
      </x:c>
    </x:row>
    <x:row r="3" ht="15" hidden="0">
      <x:c r="A3" s="10" t="s">
        <x:v>1</x:v>
      </x:c>
      <x:c r="B3" s="2" t="s">
        <x:v>92</x:v>
      </x:c>
    </x:row>
    <x:row r="4" ht="15" hidden="0">
      <x:c r="A4" s="10" t="s">
        <x:v>2</x:v>
      </x:c>
      <x:c r="B4" s="2" t="s">
        <x:v>93</x:v>
      </x:c>
    </x:row>
    <x:row r="5" ht="15" hidden="0">
      <x:c r="A5" s="10" t="s">
        <x:v>3</x:v>
      </x:c>
      <x:c r="B5" s="2" t="s">
        <x:v>94</x:v>
      </x:c>
    </x:row>
    <x:row r="6" ht="15" hidden="0">
      <x:c r="A6" s="10" t="s">
        <x:v>4</x:v>
      </x:c>
      <x:c r="B6" s="2" t="s">
        <x:v>95</x:v>
      </x:c>
    </x:row>
    <x:row r="7" ht="15" hidden="0">
      <x:c r="A7" s="10" t="s">
        <x:v>5</x:v>
      </x:c>
      <x:c r="B7" s="2" t="s">
        <x:v>96</x:v>
      </x:c>
    </x:row>
    <x:row r="8" ht="15" hidden="0">
      <x:c r="A8" s="10" t="s">
        <x:v>6</x:v>
      </x:c>
      <x:c r="B8" s="2" t="s">
        <x:v>97</x:v>
      </x:c>
    </x:row>
    <x:row r="9" ht="23.850000381469727" hidden="0">
      <x:c r="A9" s="10" t="s">
        <x:v>7</x:v>
      </x:c>
      <x:c r="B9" s="2" t="s">
        <x:v>98</x:v>
      </x:c>
    </x:row>
    <x:row r="10" ht="15" hidden="0">
      <x:c r="A10" s="10" t="s">
        <x:v>8</x:v>
      </x:c>
      <x:c r="B10" s="2" t="s">
        <x:v>99</x:v>
      </x:c>
    </x:row>
    <x:row r="11" ht="15" hidden="0">
      <x:c r="A11" s="10" t="s">
        <x:v>9</x:v>
      </x:c>
      <x:c r="B11" s="2" t="s">
        <x:v>100</x:v>
      </x:c>
    </x:row>
    <x:row r="12" ht="15" hidden="0">
      <x:c r="A12" s="10" t="s">
        <x:v>10</x:v>
      </x:c>
      <x:c r="B12" s="2" t="s">
        <x:v>101</x:v>
      </x:c>
    </x:row>
    <x:row r="13" ht="15" hidden="0">
      <x:c r="A13" s="10" t="s">
        <x:v>11</x:v>
      </x:c>
      <x:c r="B13" s="2" t="s">
        <x:v>102</x:v>
      </x:c>
    </x:row>
    <x:row r="14" ht="15" hidden="0">
      <x:c r="A14" s="10" t="s">
        <x:v>12</x:v>
      </x:c>
      <x:c r="B14" s="2" t="s">
        <x:v>103</x:v>
      </x:c>
    </x:row>
    <x:row r="15" ht="15" hidden="0">
      <x:c r="A15" s="10" t="s">
        <x:v>13</x:v>
      </x:c>
      <x:c r="B15" s="2" t="s">
        <x:v>104</x:v>
      </x:c>
    </x:row>
    <x:row r="16" ht="15" hidden="0">
      <x:c r="A16" s="10" t="s">
        <x:v>14</x:v>
      </x:c>
      <x:c r="B16" s="2" t="s">
        <x:v>105</x:v>
      </x:c>
    </x:row>
    <x:row r="17" ht="15" hidden="0">
      <x:c r="A17" s="10" t="s">
        <x:v>15</x:v>
      </x:c>
      <x:c r="B17" s="2" t="str">
        <x:v>Evidence tying the cover to The Walking Dead #1.</x:v>
      </x:c>
    </x:row>
    <x:row r="18" ht="15" hidden="0">
      <x:c r="A18" s="10" t="s">
        <x:v>16</x:v>
      </x:c>
      <x:c r="B18" s="2" t="s">
        <x:v>106</x:v>
      </x:c>
    </x:row>
    <x:row r="19" ht="23.850000381469727" hidden="0">
      <x:c r="A19" s="10" t="s">
        <x:v>17</x:v>
      </x:c>
      <x:c r="B19" s="2" t="str">
        <x:v>Verified = exact cover and target supported by source evidence with corroboration or visual inspection. Partial = incomplete source support. Needs Review = unresolved target, edition or conflict. Reprints and other-target records are preserved in Catalog and Research Log, excluded from the website homage gallery.</x:v>
      </x:c>
    </x:row>
    <x:row r="20" ht="15" hidden="0">
      <x:c r="A20" s="10" t="s">
        <x:v>18</x:v>
      </x:c>
      <x:c r="B20" s="2" t="s">
        <x:v>107</x:v>
      </x:c>
    </x:row>
    <x:row r="21" ht="15" hidden="0">
      <x:c r="A21" s="10" t="s">
        <x:v>19</x:v>
      </x:c>
      <x:c r="B21" s="2" t="s">
        <x:v>108</x:v>
      </x:c>
    </x:row>
    <x:row r="22" ht="15" hidden="0">
      <x:c r="A22" s="10" t="s">
        <x:v>20</x:v>
      </x:c>
      <x:c r="B22" s="2" t="s">
        <x:v>109</x:v>
      </x:c>
    </x:row>
    <x:row r="23" ht="15" hidden="0">
      <x:c r="A23" s="10" t="s">
        <x:v>21</x:v>
      </x:c>
      <x:c r="B23" s="2" t="s">
        <x:v>110</x:v>
      </x:c>
    </x:row>
    <x:row r="24" ht="15" hidden="0">
      <x:c r="A24" s="10" t="s">
        <x:v>22</x:v>
      </x:c>
      <x:c r="B24" s="2" t="s">
        <x:v>111</x:v>
      </x:c>
    </x:row>
    <x:row r="25" ht="15" hidden="0">
      <x:c r="A25" s="10" t="s">
        <x:v>23</x:v>
      </x:c>
      <x:c r="B25" s="2" t="s">
        <x:v>112</x:v>
      </x:c>
    </x:row>
  </x:sheetData>
  <x:pageMargins left="0.7" right="0.7" top="0.75" bottom="0.75" header="0.3" footer="0.3"/>
</x:worksheet>
</file>