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ccb259521d34c22" /></Relationships>
</file>

<file path=xl/workbook.xml><?xml version="1.0" encoding="utf-8"?>
<x:workbook xmlns:x="http://schemas.openxmlformats.org/spreadsheetml/2006/main">
  <x:sheets>
    <x:sheet xmlns:r="http://schemas.openxmlformats.org/officeDocument/2006/relationships" name="Catalog" sheetId="1" r:id="R3650b052eaab433e"/>
    <x:sheet xmlns:r="http://schemas.openxmlformats.org/officeDocument/2006/relationships" name="Dashboard" sheetId="2" r:id="Rfdf17d1bce8c434f"/>
    <x:sheet xmlns:r="http://schemas.openxmlformats.org/officeDocument/2006/relationships" name="Research Log" sheetId="3" r:id="R9244e4bf5c044f3d"/>
    <x:sheet xmlns:r="http://schemas.openxmlformats.org/officeDocument/2006/relationships" name="Data Dictionary" sheetId="4" r:id="Ra51cb033a8114f50"/>
  </x:sheets>
</x:workbook>
</file>

<file path=xl/sharedStrings.xml><?xml version="1.0" encoding="utf-8"?>
<x:sst xmlns:x="http://schemas.openxmlformats.org/spreadsheetml/2006/main">
  <x:si>
    <x:t xml:space="preserve">ID</x:t>
  </x:si>
  <x:si>
    <x:t xml:space="preserve">Title</x:t>
  </x:si>
  <x:si>
    <x:t xml:space="preserve">Issue</x:t>
  </x:si>
  <x:si>
    <x:t xml:space="preserve">Year</x:t>
  </x:si>
  <x:si>
    <x:t xml:space="preserve">Publisher</x:t>
  </x:si>
  <x:si>
    <x:t xml:space="preserve">Cover Artist</x:t>
  </x:si>
  <x:si>
    <x:t xml:space="preserve">Variant</x:t>
  </x:si>
  <x:si>
    <x:t xml:space="preserve">Homage Type</x:t>
  </x:si>
  <x:si>
    <x:t xml:space="preserve">Subject</x:t>
  </x:si>
  <x:si>
    <x:t xml:space="preserve">Exclusive</x:t>
  </x:si>
  <x:si>
    <x:t xml:space="preserve">Convention</x:t>
  </x:si>
  <x:si>
    <x:t xml:space="preserve">Print Run</x:t>
  </x:si>
  <x:si>
    <x:t xml:space="preserve">Format / Finish</x:t>
  </x:si>
  <x:si>
    <x:t xml:space="preserve">Country / Language</x:t>
  </x:si>
  <x:si>
    <x:t xml:space="preserve">Release Date</x:t>
  </x:si>
  <x:si>
    <x:t xml:space="preserve">Lineage Notes</x:t>
  </x:si>
  <x:si>
    <x:t xml:space="preserve">Collector Notes</x:t>
  </x:si>
  <x:si>
    <x:t xml:space="preserve">Verification</x:t>
  </x:si>
  <x:si>
    <x:t xml:space="preserve">Primary URL</x:t>
  </x:si>
  <x:si>
    <x:t xml:space="preserve">Secondary URL</x:t>
  </x:si>
  <x:si>
    <x:t xml:space="preserve">Image URL</x:t>
  </x:si>
  <x:si>
    <x:t xml:space="preserve">Artist Instagram</x:t>
  </x:si>
  <x:si>
    <x:t xml:space="preserve">Pub Status</x:t>
  </x:si>
  <x:si>
    <x:t xml:space="preserve">Research Added</x:t>
  </x:si>
  <x:si>
    <x:t xml:space="preserve">Thor #337 (1983) Homage Cover Catalog</x:t>
  </x:si>
  <x:si>
    <x:t xml:space="preserve">Summary</x:t>
  </x:si>
  <x:si>
    <x:t xml:space="preserve">Count</x:t>
  </x:si>
  <x:si>
    <x:t xml:space="preserve">Share</x:t>
  </x:si>
  <x:si>
    <x:t xml:space="preserve">Research Log entries</x:t>
  </x:si>
  <x:si>
    <x:t xml:space="preserve">Earliest year</x:t>
  </x:si>
  <x:si>
    <x:t xml:space="preserve">Latest year</x:t>
  </x:si>
  <x:si>
    <x:t xml:space="preserve">Verified</x:t>
  </x:si>
  <x:si>
    <x:t xml:space="preserve">Partial</x:t>
  </x:si>
  <x:si>
    <x:t xml:space="preserve">Needs Review</x:t>
  </x:si>
  <x:si>
    <x:t xml:space="preserve">Homage type</x:t>
  </x:si>
  <x:si>
    <x:t xml:space="preserve">Direct homage</x:t>
  </x:si>
  <x:si>
    <x:t xml:space="preserve">Parody / homage</x:t>
  </x:si>
  <x:si>
    <x:t xml:space="preserve">By decade</x:t>
  </x:si>
  <x:si>
    <x:t xml:space="preserve">1960s</x:t>
  </x:si>
  <x:si>
    <x:t xml:space="preserve">1970s</x:t>
  </x:si>
  <x:si>
    <x:t xml:space="preserve">1980s</x:t>
  </x:si>
  <x:si>
    <x:t xml:space="preserve">1990s</x:t>
  </x:si>
  <x:si>
    <x:t xml:space="preserve">2000s</x:t>
  </x:si>
  <x:si>
    <x:t xml:space="preserve">2010s</x:t>
  </x:si>
  <x:si>
    <x:t xml:space="preserve">2020s</x:t>
  </x:si>
  <x:si>
    <x:t xml:space="preserve">Marvel Comics</x:t>
  </x:si>
  <x:si>
    <x:t xml:space="preserve">Image Comics</x:t>
  </x:si>
  <x:si>
    <x:t xml:space="preserve">IDW Publishing</x:t>
  </x:si>
  <x:si>
    <x:t xml:space="preserve">TidalWave Productions</x:t>
  </x:si>
  <x:si>
    <x:t xml:space="preserve">Dark Horse Comics</x:t>
  </x:si>
  <x:si>
    <x:t xml:space="preserve">Massive Publishing</x:t>
  </x:si>
  <x:si>
    <x:t xml:space="preserve">Fleetway</x:t>
  </x:si>
  <x:si>
    <x:t xml:space="preserve">DC Comics</x:t>
  </x:si>
  <x:si>
    <x:t xml:space="preserve">Counterpoint Comics</x:t>
  </x:si>
  <x:si>
    <x:t xml:space="preserve">Chapterhouse Comics</x:t>
  </x:si>
  <x:si>
    <x:t xml:space="preserve">Ablaze</x:t>
  </x:si>
  <x:si>
    <x:t xml:space="preserve">Candidate</x:t>
  </x:si>
  <x:si>
    <x:t xml:space="preserve">Decision</x:t>
  </x:si>
  <x:si>
    <x:t xml:space="preserve">Reason</x:t>
  </x:si>
  <x:si>
    <x:t xml:space="preserve">Best Source</x:t>
  </x:si>
  <x:si>
    <x:t xml:space="preserve">Follow-up</x:t>
  </x:si>
  <x:si>
    <x:t xml:space="preserve">galko LCG list (34 items)</x:t>
  </x:si>
  <x:si>
    <x:t xml:space="preserve">Source</x:t>
  </x:si>
  <x:si>
    <x:t xml:space="preserve">Primary lead list pulled in full via the browser on 2026-10-13; raw dump saved to the project.</x:t>
  </x:si>
  <x:si>
    <x:t xml:space="preserve">https://leagueofcomicgeeks.com/profile/galko/lists/13727/cover-homage-the-mighty-thor-337</x:t>
  </x:si>
  <x:si>
    <x:t xml:space="preserve">Thor #337 (1983)</x:t>
  </x:si>
  <x:si>
    <x:t xml:space="preserve">Excluded</x:t>
  </x:si>
  <x:si>
    <x:t xml:space="preserve">The original issue.</x:t>
  </x:si>
  <x:si>
    <x:t xml:space="preserve">https://leagueofcomicgeeks.com/comic/1669139/thor-337</x:t>
  </x:si>
  <x:si>
    <x:t xml:space="preserve">Thor #337 Mark Jewelers Insert Variant (1983)</x:t>
  </x:si>
  <x:si>
    <x:t xml:space="preserve">Insert edition of the original.</x:t>
  </x:si>
  <x:si>
    <x:t xml:space="preserve">https://leagueofcomicgeeks.com/comic/1669139/thor-337?variant=4934408</x:t>
  </x:si>
  <x:si>
    <x:t xml:space="preserve">Thor #337 Newsstand Edition (1983)</x:t>
  </x:si>
  <x:si>
    <x:t xml:space="preserve">Newsstand edition of the original.</x:t>
  </x:si>
  <x:si>
    <x:t xml:space="preserve">https://leagueofcomicgeeks.com/comic/1669139/thor-337?variant=5828344</x:t>
  </x:si>
  <x:si>
    <x:t xml:space="preserve">Thor #451 Newsstand Edition (1992)</x:t>
  </x:si>
  <x:si>
    <x:t xml:space="preserve">Newsstand edition of Thor #451 (cataloged once).</x:t>
  </x:si>
  <x:si>
    <x:t xml:space="preserve">https://leagueofcomicgeeks.com/comic/1214249/thor-451?variant=1868992</x:t>
  </x:si>
  <x:si>
    <x:t xml:space="preserve">The Cimmerian: Beyond the Black River #2 1:30 Incentive Cover (2021)</x:t>
  </x:si>
  <x:si>
    <x:t xml:space="preserve">Consolidated with Cover D homage (same Fritz Casas art per retailer).</x:t>
  </x:si>
  <x:si>
    <x:t xml:space="preserve">https://leagueofcomicgeeks.com/comic/1475653/the-cimmerian-beyond-the-black-river-2?variant=8490331</x:t>
  </x:si>
  <x:si>
    <x:t xml:space="preserve">Unknown Comics search 'thor 337 homage' (10 results)</x:t>
  </x:si>
  <x:si>
    <x:t xml:space="preserve">Retailer titles naming Mighty Thor 337 used to verify galko rows.</x:t>
  </x:si>
  <x:si>
    <x:t xml:space="preserve">https://unknowncomicbooks.com/search?q=thor+337+homage&amp;type=product</x:t>
  </x:si>
  <x:si>
    <x:t xml:space="preserve">Field</x:t>
  </x:si>
  <x:si>
    <x:t xml:space="preserve">Definition</x:t>
  </x:si>
  <x:si>
    <x:t xml:space="preserve">Series title of the homage comic.</x:t>
  </x:si>
  <x:si>
    <x:t xml:space="preserve">Issue number; series year added when ambiguous.</x:t>
  </x:si>
  <x:si>
    <x:t xml:space="preserve">Publication year (cover-date year when no street date).</x:t>
  </x:si>
  <x:si>
    <x:t xml:space="preserve">Publisher (imprint in parentheses).</x:t>
  </x:si>
  <x:si>
    <x:t xml:space="preserve">Homage cover artist; notes say when inferred.</x:t>
  </x:si>
  <x:si>
    <x:t xml:space="preserve">Which cover of the issue is the homage.</x:t>
  </x:si>
  <x:si>
    <x:t xml:space="preserve">Direct homage, Parody / homage, Self-homage / reinterpretation, or Needs target review (listed as a homage but composition not yet checked).</x:t>
  </x:si>
  <x:si>
    <x:t xml:space="preserve">Characters shown, when known.</x:t>
  </x:si>
  <x:si>
    <x:t xml:space="preserve">Retailer exclusive, if any.</x:t>
  </x:si>
  <x:si>
    <x:t xml:space="preserve">Convention exclusive, if any.</x:t>
  </x:si>
  <x:si>
    <x:t xml:space="preserve">Limit or ratio when stated.</x:t>
  </x:si>
  <x:si>
    <x:t xml:space="preserve">Cover format (standard, variant, magazine, HC, ashcan).</x:t>
  </x:si>
  <x:si>
    <x:t xml:space="preserve">Edition market.</x:t>
  </x:si>
  <x:si>
    <x:t xml:space="preserve">Street date YYYY-MM-DD, or cover date as noted.</x:t>
  </x:si>
  <x:si>
    <x:t xml:space="preserve">Evidence tying the cover to Giant-Size X-Men #1.</x:t>
  </x:si>
  <x:si>
    <x:t xml:space="preserve">Caveats, conflicts and next checks.</x:t>
  </x:si>
  <x:si>
    <x:t xml:space="preserve">Verified = two sources name GSXM #1 as the target (an explicit statement on the issue's own database record plus a curated homage list counts). Partial = one source. Needs Review = conflict or target unconfirmed.</x:t>
  </x:si>
  <x:si>
    <x:t xml:space="preserve">Best source.</x:t>
  </x:si>
  <x:si>
    <x:t xml:space="preserve">Corroborating source.</x:t>
  </x:si>
  <x:si>
    <x:t xml:space="preserve">Direct cover image when found (not all viewed).</x:t>
  </x:si>
  <x:si>
    <x:t xml:space="preserve">Not researched this round.</x:t>
  </x:si>
  <x:si>
    <x:t xml:space="preserve">Published / Upcoming.</x:t>
  </x:si>
  <x:si>
    <x:t xml:space="preserve">Research round that added the row.</x:t>
  </x:si>
</x:sst>
</file>

<file path=xl/styles.xml><?xml version="1.0" encoding="utf-8"?>
<x:styleSheet xmlns:x="http://schemas.openxmlformats.org/spreadsheetml/2006/main">
  <x:numFmts count="4">
    <x:numFmt numFmtId="164" formatCode="General"/>
    <x:numFmt numFmtId="165" formatCode="0%"/>
    <x:numFmt numFmtId="200" formatCode="0"/>
    <x:numFmt numFmtId="201" formatCode="yyyy-mm-dd"/>
  </x:numFmts>
  <x:fonts count="12">
    <x:font>
      <x:sz val="11"/>
      <x:color theme="1"/>
      <x:name val="Calibri"/>
      <x:family val="2"/>
    </x:font>
    <x:font>
      <x:sz val="10"/>
      <x:name val="Arial"/>
    </x:font>
    <x:font>
      <x:sz val="10"/>
      <x:name val="Arial"/>
    </x:font>
    <x:font>
      <x:sz val="10"/>
      <x:name val="Arial"/>
    </x:font>
    <x:font>
      <x:b/>
      <x:sz val="10"/>
      <x:color rgb="FFFFFFFF"/>
      <x:name val="Arial"/>
    </x:font>
    <x:font>
      <x:sz val="10"/>
      <x:name val="Arial"/>
    </x:font>
    <x:font>
      <x:u val="single"/>
      <x:sz val="10"/>
      <x:color rgb="FF1F5FBF"/>
      <x:name val="Arial"/>
    </x:font>
    <x:font>
      <x:b/>
      <x:sz val="14"/>
      <x:name val="Arial"/>
    </x:font>
    <x:font>
      <x:sz val="10"/>
      <x:color theme="1"/>
      <x:name val="Arial"/>
    </x:font>
    <x:font>
      <x:i/>
      <x:sz val="10"/>
      <x:name val="Arial"/>
    </x:font>
    <x:font>
      <x:sz val="9"/>
      <x:color rgb="FF666666"/>
      <x:name val="Arial"/>
    </x:font>
    <x:font>
      <x:b/>
      <x:sz val="10"/>
      <x:name val="Arial"/>
    </x:font>
  </x:fonts>
  <x:fills count="3">
    <x:fill>
      <x:patternFill patternType="none"/>
    </x:fill>
    <x:fill>
      <x:patternFill patternType="gray125"/>
    </x:fill>
    <x:fill>
      <x:patternFill patternType="solid">
        <x:fgColor rgb="FF1F3A5F"/>
      </x:patternFill>
    </x:fill>
  </x:fills>
  <x:borders count="1">
    <x:border diagonalUp="0" diagonalDown="0">
      <x:left/>
      <x:right/>
      <x:top/>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17">
    <x:xf numFmtId="164" fontId="0" fillId="0" borderId="0" xfId="0" applyFont="0" applyBorder="0" applyAlignment="0" applyProtection="0">
      <x:alignment horizontal="general" vertical="bottom" wrapText="0" shrinkToFit="0"/>
      <x:protection locked="1" hidden="0"/>
    </x:xf>
    <x:xf numFmtId="164" fontId="4" fillId="2" borderId="0" xfId="0" applyFont="1" applyBorder="0" applyAlignment="1" applyProtection="0">
      <x:alignment horizontal="general" vertical="center" wrapText="1" shrinkToFit="0"/>
      <x:protection locked="1" hidden="0"/>
    </x:xf>
    <x:xf numFmtId="164" fontId="5" fillId="0" borderId="0" xfId="0" applyFont="1" applyBorder="0" applyAlignment="1" applyProtection="0">
      <x:alignment horizontal="general" vertical="top" wrapText="1" shrinkToFit="0"/>
      <x:protection locked="1" hidden="0"/>
    </x:xf>
    <x:xf numFmtId="164" fontId="6" fillId="0" borderId="0" xfId="0" applyFont="1" applyBorder="0" applyAlignment="1" applyProtection="0">
      <x:alignment horizontal="general" vertical="top" wrapText="1" shrinkToFit="0"/>
      <x:protection locked="1" hidden="0"/>
    </x:xf>
    <x:xf numFmtId="164" fontId="7" fillId="0"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4"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4" fillId="2" borderId="0" xfId="0" applyFont="1" applyBorder="0" applyAlignment="0" applyProtection="0">
      <x:alignment horizontal="general" vertical="bottom" wrapText="0" shrinkToFit="0"/>
      <x:protection locked="1" hidden="0"/>
    </x:xf>
    <x:xf numFmtId="165" fontId="8"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200" fontId="1" fillId="0" borderId="0" xfId="0" applyNumberFormat="1" applyFont="1" applyFill="1" applyBorder="1" applyAlignment="1">
      <x:alignment horizontal="general" vertical="top" wrapText="1"/>
    </x:xf>
    <x:xf numFmtId="200" fontId="0" fillId="0" borderId="0" xfId="0" applyNumberFormat="1" applyFont="1" applyFill="1" applyBorder="1" applyAlignment="1">
      <x:alignment horizontal="general" vertical="bottom" wrapText="0"/>
    </x:xf>
    <x:xf numFmtId="201" fontId="1" fillId="0" borderId="0" xfId="0" applyNumberFormat="1" applyFont="1" applyFill="1" applyBorder="1" applyAlignment="1">
      <x:alignment horizontal="general" vertical="top" wrapText="1"/>
    </x:xf>
    <x:xf numFmtId="201" fontId="0" fillId="0" borderId="0" xfId="0" applyNumberFormat="1" applyFont="1" applyFill="1" applyBorder="1" applyAlignment="1">
      <x:alignment horizontal="general" vertical="bottom" wrapText="0"/>
    </x:xf>
    <x:xf numFmtId="164" fontId="9" fillId="0" borderId="0" xfId="0" applyNumberFormat="1" applyFont="1" applyFill="1" applyBorder="1" applyAlignment="1">
      <x:alignment horizontal="general" vertical="bottom" wrapText="1"/>
    </x:xf>
    <x:xf numFmtId="164" fontId="10" fillId="0" borderId="0" xfId="0" applyNumberFormat="1" applyFont="1" applyFill="1" applyBorder="1" applyAlignment="1">
      <x:alignment horizontal="general" vertical="bottom" wrapText="1"/>
    </x:xf>
  </x:cellXfs>
  <x:cellStyles count="6">
    <x:cellStyle name="Normal" xfId="0"/>
    <x:cellStyle name="Comma" xfId="15"/>
    <x:cellStyle name="Comma [0]" xfId="16"/>
    <x:cellStyle name="Currency" xfId="17"/>
    <x:cellStyle name="Currency [0]" xfId="18"/>
    <x:cellStyle name="Percent" xfId="19"/>
  </x:cellStyles>
  <x:dxfs count="9">
    <x:dxf>
      <x:fill>
        <x:patternFill>
          <x:bgColor rgb="FF1F3A5F"/>
        </x:patternFill>
      </x:fill>
    </x:dxf>
    <x:dxf>
      <x:fill>
        <x:patternFill>
          <x:bgColor rgb="FF000000"/>
        </x:patternFill>
      </x:fill>
    </x:dxf>
    <x:dxf>
      <x:fill>
        <x:patternFill>
          <x:bgColor rgb="FFFFFFFF"/>
        </x:patternFill>
      </x:fill>
    </x:dxf>
    <x:dxf>
      <x:fill>
        <x:patternFill>
          <x:bgColor rgb="FFC6EFCE"/>
        </x:patternFill>
      </x:fill>
    </x:dxf>
    <x:dxf>
      <x:fill>
        <x:patternFill>
          <x:bgColor rgb="FFFFEB9C"/>
        </x:patternFill>
      </x:fill>
    </x:dxf>
    <x:dxf>
      <x:fill>
        <x:patternFill>
          <x:bgColor rgb="FF1F5FBF"/>
        </x:patternFill>
      </x:fill>
    </x:dxf>
    <x:dxf>
      <x:fill>
        <x:patternFill>
          <x:bgColor rgb="FFC6EFCE"/>
        </x:patternFill>
      </x:fill>
    </x:dxf>
    <x:dxf>
      <x:fill>
        <x:patternFill>
          <x:bgColor rgb="FFFFEB9C"/>
        </x:patternFill>
      </x:fill>
    </x:dxf>
    <x:dxf>
      <x:fill>
        <x:patternFill>
          <x:bgColor rgb="FFFFC7C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08080"/>
      <x:rgbColor rgb="FF9999FF"/>
      <x:rgbColor rgb="FF993366"/>
      <x:rgbColor rgb="FFFFFFCC"/>
      <x:rgbColor rgb="FFCCFFFF"/>
      <x:rgbColor rgb="FF660066"/>
      <x:rgbColor rgb="FFFF8080"/>
      <x:rgbColor rgb="FF1F5FBF"/>
      <x:rgbColor rgb="FFCCCCFF"/>
      <x:rgbColor rgb="FF000080"/>
      <x:rgbColor rgb="FFFF00FF"/>
      <x:rgbColor rgb="FFFFFF00"/>
      <x:rgbColor rgb="FF00FFFF"/>
      <x:rgbColor rgb="FF800080"/>
      <x:rgbColor rgb="FF800000"/>
      <x:rgbColor rgb="FF008080"/>
      <x:rgbColor rgb="FF0000FF"/>
      <x:rgbColor rgb="FF00CCFF"/>
      <x:rgbColor rgb="FFCCFFFF"/>
      <x:rgbColor rgb="FFC6EFCE"/>
      <x:rgbColor rgb="FFFFEB9C"/>
      <x:rgbColor rgb="FF99CCFF"/>
      <x:rgbColor rgb="FFFF99CC"/>
      <x:rgbColor rgb="FFCC99FF"/>
      <x:rgbColor rgb="FFFFC7CE"/>
      <x:rgbColor rgb="FF3366FF"/>
      <x:rgbColor rgb="FF33CCCC"/>
      <x:rgbColor rgb="FF99CC00"/>
      <x:rgbColor rgb="FFFFCC00"/>
      <x:rgbColor rgb="FFFF9900"/>
      <x:rgbColor rgb="FFFF6600"/>
      <x:rgbColor rgb="FF666666"/>
      <x:rgbColor rgb="FF969696"/>
      <x:rgbColor rgb="FF1F3A5F"/>
      <x:rgbColor rgb="FF339966"/>
      <x:rgbColor rgb="FF003300"/>
      <x:rgbColor rgb="FF333300"/>
      <x:rgbColor rgb="FF993300"/>
      <x:rgbColor rgb="FF993366"/>
      <x:rgbColor rgb="FF333399"/>
      <x:rgbColor rgb="FF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fae0ca27c77d47dc" /><Relationship Type="http://schemas.openxmlformats.org/officeDocument/2006/relationships/theme" Target="/xl/theme/theme1.xml" Id="Rd0c3bfce52564bcb" /><Relationship Type="http://schemas.openxmlformats.org/officeDocument/2006/relationships/sharedStrings" Target="/xl/sharedStrings.xml" Id="R2074da9b434b4f2f" /><Relationship Type="http://schemas.openxmlformats.org/officeDocument/2006/relationships/worksheet" Target="/xl/worksheets/sheet1.xml" Id="R3650b052eaab433e" /><Relationship Type="http://schemas.openxmlformats.org/officeDocument/2006/relationships/worksheet" Target="/xl/worksheets/sheet2.xml" Id="Rfdf17d1bce8c434f" /><Relationship Type="http://schemas.openxmlformats.org/officeDocument/2006/relationships/worksheet" Target="/xl/worksheets/sheet3.xml" Id="R9244e4bf5c044f3d" /><Relationship Type="http://schemas.openxmlformats.org/officeDocument/2006/relationships/worksheet" Target="/xl/worksheets/sheet4.xml" Id="Ra51cb033a8114f50" /></Relationships>
</file>

<file path=xl/tables/table1.xml><?xml version="1.0" encoding="utf-8"?>
<x:table xmlns:x="http://schemas.openxmlformats.org/spreadsheetml/2006/main" id="1" name="THOR337Catalog" displayName="THOR337Catalog" ref="A1:X29" headerRowCount="1" totalsRowCount="0" totalsRowShown="0">
  <x:autoFilter ref="A1:X29"/>
  <x:tableColumns count="24">
    <x:tableColumn id="1" name="ID"/>
    <x:tableColumn id="2" name="Title"/>
    <x:tableColumn id="3" name="Issue"/>
    <x:tableColumn id="4" name="Year"/>
    <x:tableColumn id="5" name="Publisher"/>
    <x:tableColumn id="6" name="Cover Artist"/>
    <x:tableColumn id="7" name="Variant"/>
    <x:tableColumn id="8" name="Homage Type"/>
    <x:tableColumn id="9" name="Subject"/>
    <x:tableColumn id="10" name="Exclusive"/>
    <x:tableColumn id="11" name="Convention"/>
    <x:tableColumn id="12" name="Print Run"/>
    <x:tableColumn id="13" name="Format / Finish"/>
    <x:tableColumn id="14" name="Country / Language"/>
    <x:tableColumn id="15" name="Release Date"/>
    <x:tableColumn id="16" name="Lineage Notes"/>
    <x:tableColumn id="17" name="Collector Notes"/>
    <x:tableColumn id="18" name="Verification"/>
    <x:tableColumn id="19" name="Primary URL"/>
    <x:tableColumn id="20" name="Secondary URL"/>
    <x:tableColumn id="21" name="Image URL"/>
    <x:tableColumn id="22" name="Artist Instagram"/>
    <x:tableColumn id="23" name="Pub Status"/>
    <x:tableColumn id="24" name="Research Added"/>
  </x:tableColumns>
</x: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leagueofcomicgeeks.com/comic/1214249/thor-451" TargetMode="External" Id="Raca0ae88095a4899" /><Relationship Type="http://schemas.openxmlformats.org/officeDocument/2006/relationships/hyperlink" Target="https://leagueofcomicgeeks.com/profile/galko/lists/13727/cover-homage-the-mighty-thor-337" TargetMode="External" Id="Raacc52d15e0f4750" /><Relationship Type="http://schemas.openxmlformats.org/officeDocument/2006/relationships/hyperlink" Target="https://s3.amazonaws.com/comicgeeks/comics/covers/medium-1214249.jpg" TargetMode="External" Id="R3901c08afe2944b0" /><Relationship Type="http://schemas.openxmlformats.org/officeDocument/2006/relationships/hyperlink" Target="https://leagueofcomicgeeks.com/comic/7006088/thunderstrike-23" TargetMode="External" Id="R682681d400fc4902" /><Relationship Type="http://schemas.openxmlformats.org/officeDocument/2006/relationships/hyperlink" Target="https://leagueofcomicgeeks.com/profile/galko/lists/13727/cover-homage-the-mighty-thor-337" TargetMode="External" Id="R1e37071ab225425f" /><Relationship Type="http://schemas.openxmlformats.org/officeDocument/2006/relationships/hyperlink" Target="https://s3.amazonaws.com/comicgeeks/comics/covers/medium-7006088.jpg" TargetMode="External" Id="Ra4f88be8002f4809" /><Relationship Type="http://schemas.openxmlformats.org/officeDocument/2006/relationships/hyperlink" Target="https://leagueofcomicgeeks.com/comic/8827606/2000-ad-1199" TargetMode="External" Id="R7faab1037be6404a" /><Relationship Type="http://schemas.openxmlformats.org/officeDocument/2006/relationships/hyperlink" Target="https://leagueofcomicgeeks.com/profile/galko/lists/13727/cover-homage-the-mighty-thor-337" TargetMode="External" Id="R44a1e7d70fde455d" /><Relationship Type="http://schemas.openxmlformats.org/officeDocument/2006/relationships/hyperlink" Target="https://s3.amazonaws.com/comicgeeks/comics/covers/medium-8827606.jpg" TargetMode="External" Id="Rfe64a0dc9dbd473d" /><Relationship Type="http://schemas.openxmlformats.org/officeDocument/2006/relationships/hyperlink" Target="https://leagueofcomicgeeks.com/comic/2974698/hulk-42?variant=6709904" TargetMode="External" Id="Rf3472106f1e6444d" /><Relationship Type="http://schemas.openxmlformats.org/officeDocument/2006/relationships/hyperlink" Target="https://leagueofcomicgeeks.com/profile/galko/lists/13727/cover-homage-the-mighty-thor-337" TargetMode="External" Id="Rc841f6a11e5f448d" /><Relationship Type="http://schemas.openxmlformats.org/officeDocument/2006/relationships/hyperlink" Target="https://s3.amazonaws.com/comicgeeks/comics/covers/medium-6709904.jpg" TargetMode="External" Id="Rc0cbedb7023d4a8b" /><Relationship Type="http://schemas.openxmlformats.org/officeDocument/2006/relationships/hyperlink" Target="https://leagueofcomicgeeks.com/comic/5370866/the-mighty-skullkickers-1" TargetMode="External" Id="Rf6f7f9094e7b4e86" /><Relationship Type="http://schemas.openxmlformats.org/officeDocument/2006/relationships/hyperlink" Target="https://leagueofcomicgeeks.com/profile/galko/lists/13727/cover-homage-the-mighty-thor-337" TargetMode="External" Id="R88bef907029045e5" /><Relationship Type="http://schemas.openxmlformats.org/officeDocument/2006/relationships/hyperlink" Target="https://s3.amazonaws.com/comicgeeks/comics/covers/medium-5370866.jpg" TargetMode="External" Id="Rb77f018ea61741e8" /><Relationship Type="http://schemas.openxmlformats.org/officeDocument/2006/relationships/hyperlink" Target="https://leagueofcomicgeeks.com/comic/4678971/captain-canuck-1?variant=1780743" TargetMode="External" Id="R2b64d85840e7433e" /><Relationship Type="http://schemas.openxmlformats.org/officeDocument/2006/relationships/hyperlink" Target="https://leagueofcomicgeeks.com/profile/galko/lists/13727/cover-homage-the-mighty-thor-337" TargetMode="External" Id="R4909f65502ab457a" /><Relationship Type="http://schemas.openxmlformats.org/officeDocument/2006/relationships/hyperlink" Target="https://s3.amazonaws.com/comicgeeks/comics/covers/medium-1780743.jpg" TargetMode="External" Id="R94f7cef114404a63" /><Relationship Type="http://schemas.openxmlformats.org/officeDocument/2006/relationships/hyperlink" Target="https://leagueofcomicgeeks.com/comic/7460640/do-you-pooh-1?variant=5793028" TargetMode="External" Id="Re8887351816d49c8" /><Relationship Type="http://schemas.openxmlformats.org/officeDocument/2006/relationships/hyperlink" Target="https://leagueofcomicgeeks.com/profile/galko/lists/13727/cover-homage-the-mighty-thor-337" TargetMode="External" Id="R67db664a263b4bd1" /><Relationship Type="http://schemas.openxmlformats.org/officeDocument/2006/relationships/hyperlink" Target="https://s3.amazonaws.com/comicgeeks/comics/covers/medium-5793028.jpg" TargetMode="External" Id="Raa36619b873d41e7" /><Relationship Type="http://schemas.openxmlformats.org/officeDocument/2006/relationships/hyperlink" Target="https://leagueofcomicgeeks.com/comic/9112163/skylanders-8?variant=4838940" TargetMode="External" Id="R3f17982c2fab48c6" /><Relationship Type="http://schemas.openxmlformats.org/officeDocument/2006/relationships/hyperlink" Target="https://leagueofcomicgeeks.com/profile/galko/lists/13727/cover-homage-the-mighty-thor-337" TargetMode="External" Id="Rca7603f39ba4469f" /><Relationship Type="http://schemas.openxmlformats.org/officeDocument/2006/relationships/hyperlink" Target="https://s3.amazonaws.com/comicgeeks/comics/covers/medium-4838940.jpg" TargetMode="External" Id="R560e337957ca4450" /><Relationship Type="http://schemas.openxmlformats.org/officeDocument/2006/relationships/hyperlink" Target="https://leagueofcomicgeeks.com/comic/6137123/the-mighty-thor-20" TargetMode="External" Id="R362e40b88f6e4439" /><Relationship Type="http://schemas.openxmlformats.org/officeDocument/2006/relationships/hyperlink" Target="https://leagueofcomicgeeks.com/profile/galko/lists/13727/cover-homage-the-mighty-thor-337" TargetMode="External" Id="Rb60c84334e6b4c13" /><Relationship Type="http://schemas.openxmlformats.org/officeDocument/2006/relationships/hyperlink" Target="https://s3.amazonaws.com/comicgeeks/comics/covers/medium-6137123.jpg" TargetMode="External" Id="R477474f6d47c4793" /><Relationship Type="http://schemas.openxmlformats.org/officeDocument/2006/relationships/hyperlink" Target="https://leagueofcomicgeeks.com/comic/9315323/king-in-black-1?variant=4834908" TargetMode="External" Id="Reff118182e7e4c2d" /><Relationship Type="http://schemas.openxmlformats.org/officeDocument/2006/relationships/hyperlink" Target="https://leagueofcomicgeeks.com/profile/galko/lists/13727/cover-homage-the-mighty-thor-337" TargetMode="External" Id="R59d0b94844d44519" /><Relationship Type="http://schemas.openxmlformats.org/officeDocument/2006/relationships/hyperlink" Target="https://s3.amazonaws.com/comicgeeks/comics/covers/medium-4834908.jpg" TargetMode="External" Id="Rc09e0d2066c44b2d" /><Relationship Type="http://schemas.openxmlformats.org/officeDocument/2006/relationships/hyperlink" Target="https://leagueofcomicgeeks.com/comic/4131855/teenage-mutant-ninja-turtles-jennika-3?variant=5597992" TargetMode="External" Id="R2ae8b48b136a48c0" /><Relationship Type="http://schemas.openxmlformats.org/officeDocument/2006/relationships/hyperlink" Target="https://unknowncomicbooks.com/search?q=thor+337+homage&amp;type=product" TargetMode="External" Id="Rc6e76eb3608743f9" /><Relationship Type="http://schemas.openxmlformats.org/officeDocument/2006/relationships/hyperlink" Target="https://s3.amazonaws.com/comicgeeks/comics/covers/medium-5597992.jpg" TargetMode="External" Id="R9f93053b84ee44e3" /><Relationship Type="http://schemas.openxmlformats.org/officeDocument/2006/relationships/hyperlink" Target="https://leagueofcomicgeeks.com/comic/7110463/thor-6?variant=4059819" TargetMode="External" Id="R08cceee0599c4383" /><Relationship Type="http://schemas.openxmlformats.org/officeDocument/2006/relationships/hyperlink" Target="https://unknowncomicbooks.com/search?q=thor+337+homage&amp;type=product" TargetMode="External" Id="R44966e47ac0f43a5" /><Relationship Type="http://schemas.openxmlformats.org/officeDocument/2006/relationships/hyperlink" Target="https://s3.amazonaws.com/comicgeeks/comics/covers/medium-4059819.jpg" TargetMode="External" Id="R6f1c475db3c2426e" /><Relationship Type="http://schemas.openxmlformats.org/officeDocument/2006/relationships/hyperlink" Target="https://leagueofcomicgeeks.com/comic/2713737/beta-ray-bill-1?variant=3352672" TargetMode="External" Id="Rc5680f1f60d9472d" /><Relationship Type="http://schemas.openxmlformats.org/officeDocument/2006/relationships/hyperlink" Target="https://leagueofcomicgeeks.com/profile/galko/lists/13727/cover-homage-the-mighty-thor-337" TargetMode="External" Id="Rde965bcd670447f2" /><Relationship Type="http://schemas.openxmlformats.org/officeDocument/2006/relationships/hyperlink" Target="https://s3.amazonaws.com/comicgeeks/comics/covers/medium-3352672.jpg" TargetMode="External" Id="R6025387a10c94444" /><Relationship Type="http://schemas.openxmlformats.org/officeDocument/2006/relationships/hyperlink" Target="https://leagueofcomicgeeks.com/comic/9626976/black-hammer-reborn-1?variant=6919998" TargetMode="External" Id="Rb81adf05ae844791" /><Relationship Type="http://schemas.openxmlformats.org/officeDocument/2006/relationships/hyperlink" Target="https://unknowncomicbooks.com/search?q=thor+337+homage&amp;type=product" TargetMode="External" Id="R09392dbed62142ea" /><Relationship Type="http://schemas.openxmlformats.org/officeDocument/2006/relationships/hyperlink" Target="https://s3.amazonaws.com/comicgeeks/comics/covers/medium-6919998.jpg" TargetMode="External" Id="Rc2c70a84272d4d73" /><Relationship Type="http://schemas.openxmlformats.org/officeDocument/2006/relationships/hyperlink" Target="https://leagueofcomicgeeks.com/comic/7462835/superman-red-and-blue-4?variant=5703447" TargetMode="External" Id="Rf14f0898ff904f4b" /><Relationship Type="http://schemas.openxmlformats.org/officeDocument/2006/relationships/hyperlink" Target="https://the616comics.com/products/superman-red-blue-4-cover-b-walter-simonson-variant-thor-337-homage" TargetMode="External" Id="Rf9f53dae0b944826" /><Relationship Type="http://schemas.openxmlformats.org/officeDocument/2006/relationships/hyperlink" Target="https://s3.amazonaws.com/comicgeeks/comics/covers/medium-5703447.jpg" TargetMode="External" Id="R040138f490074085" /><Relationship Type="http://schemas.openxmlformats.org/officeDocument/2006/relationships/hyperlink" Target="https://leagueofcomicgeeks.com/comic/1475653/the-cimmerian-beyond-the-black-river-2?variant=1810622" TargetMode="External" Id="Ra0d52dab67e44348" /><Relationship Type="http://schemas.openxmlformats.org/officeDocument/2006/relationships/hyperlink" Target="https://unknowncomicbooks.com/search?q=thor+337+homage&amp;type=product" TargetMode="External" Id="Rac17b32d77614ea5" /><Relationship Type="http://schemas.openxmlformats.org/officeDocument/2006/relationships/hyperlink" Target="https://s3.amazonaws.com/comicgeeks/comics/covers/medium-1810622.jpg" TargetMode="External" Id="Re75099cc6bfb489d" /><Relationship Type="http://schemas.openxmlformats.org/officeDocument/2006/relationships/hyperlink" Target="https://leagueofcomicgeeks.com/comic/4065089/venom-33?variant=6498621" TargetMode="External" Id="R7c0b6fe428e04a58" /><Relationship Type="http://schemas.openxmlformats.org/officeDocument/2006/relationships/hyperlink" Target="https://unknowncomicbooks.com/search?q=thor+337+homage&amp;type=product" TargetMode="External" Id="R02396fba30e04ade" /><Relationship Type="http://schemas.openxmlformats.org/officeDocument/2006/relationships/hyperlink" Target="https://s3.amazonaws.com/comicgeeks/comics/covers/medium-6498621.jpg" TargetMode="External" Id="R4cbba20d6daf4bdc" /><Relationship Type="http://schemas.openxmlformats.org/officeDocument/2006/relationships/hyperlink" Target="https://leagueofcomicgeeks.com/comic/5639780/the-plot-holes-1?variant=2277305" TargetMode="External" Id="R21263b020da54ff4" /><Relationship Type="http://schemas.openxmlformats.org/officeDocument/2006/relationships/hyperlink" Target="https://leagueofcomicgeeks.com/profile/galko/lists/13727/cover-homage-the-mighty-thor-337" TargetMode="External" Id="Rab1090a473cc4c33" /><Relationship Type="http://schemas.openxmlformats.org/officeDocument/2006/relationships/hyperlink" Target="https://s3.amazonaws.com/comicgeeks/comics/covers/medium-2277305.jpg" TargetMode="External" Id="R1cf77969baad4182" /><Relationship Type="http://schemas.openxmlformats.org/officeDocument/2006/relationships/hyperlink" Target="https://leagueofcomicgeeks.com/comic/6018790/thor-31?variant=1042050" TargetMode="External" Id="Ra7af472024c64321" /><Relationship Type="http://schemas.openxmlformats.org/officeDocument/2006/relationships/hyperlink" Target="https://www.marvel.com/articles/comics/classic-homage-variant-covers-reimagine-memorable-comic-book-covers-marvel-comics-history" TargetMode="External" Id="R6ac0dabce3334a91" /><Relationship Type="http://schemas.openxmlformats.org/officeDocument/2006/relationships/hyperlink" Target="https://s3.amazonaws.com/comicgeeks/comics/covers/medium-1042050.jpg" TargetMode="External" Id="R9fa20f5621244092" /><Relationship Type="http://schemas.openxmlformats.org/officeDocument/2006/relationships/hyperlink" Target="https://leagueofcomicgeeks.com/comic/9771935/marvel-donald-duck-became-thor-1?variant=8703911" TargetMode="External" Id="R203d005139b14fbc" /><Relationship Type="http://schemas.openxmlformats.org/officeDocument/2006/relationships/hyperlink" Target="https://unknowncomicbooks.com/search?q=thor+337+homage&amp;type=product" TargetMode="External" Id="R457d04576e9e4c15" /><Relationship Type="http://schemas.openxmlformats.org/officeDocument/2006/relationships/hyperlink" Target="https://s3.amazonaws.com/comicgeeks/comics/covers/medium-8703911.jpg" TargetMode="External" Id="R16d721e1d5d24a1e" /><Relationship Type="http://schemas.openxmlformats.org/officeDocument/2006/relationships/hyperlink" Target="https://leagueofcomicgeeks.com/comic/8199148/marvel-zombies-dawn-of-decay-2?variant=2869944" TargetMode="External" Id="R0ed6e5cd4fd04c79" /><Relationship Type="http://schemas.openxmlformats.org/officeDocument/2006/relationships/hyperlink" Target="https://leagueofcomicgeeks.com/profile/galko/lists/13727/cover-homage-the-mighty-thor-337" TargetMode="External" Id="Rad0937ecb2c94911" /><Relationship Type="http://schemas.openxmlformats.org/officeDocument/2006/relationships/hyperlink" Target="https://s3.amazonaws.com/comicgeeks/comics/covers/medium-2869944.jpg" TargetMode="External" Id="R0c7a485854694f8d" /><Relationship Type="http://schemas.openxmlformats.org/officeDocument/2006/relationships/hyperlink" Target="https://leagueofcomicgeeks.com/comic/6905086/the-immortal-thor-6?variant=9570902" TargetMode="External" Id="Rf05888f4e7674769" /><Relationship Type="http://schemas.openxmlformats.org/officeDocument/2006/relationships/hyperlink" Target="https://leagueofcomicgeeks.com/profile/galko/lists/13727/cover-homage-the-mighty-thor-337" TargetMode="External" Id="R16ef10efd16b41c4" /><Relationship Type="http://schemas.openxmlformats.org/officeDocument/2006/relationships/hyperlink" Target="https://s3.amazonaws.com/comicgeeks/comics/covers/medium-9570902.jpg" TargetMode="External" Id="Rceb2d1c752974160" /><Relationship Type="http://schemas.openxmlformats.org/officeDocument/2006/relationships/hyperlink" Target="https://leagueofcomicgeeks.com/comic/3307440/fame-satoshi-tajiri-1?variant=2589399" TargetMode="External" Id="Rf97f7a501970432c" /><Relationship Type="http://schemas.openxmlformats.org/officeDocument/2006/relationships/hyperlink" Target="https://leagueofcomicgeeks.com/profile/galko/lists/13727/cover-homage-the-mighty-thor-337" TargetMode="External" Id="Rdf8d2b69ffa64565" /><Relationship Type="http://schemas.openxmlformats.org/officeDocument/2006/relationships/hyperlink" Target="https://s3.amazonaws.com/comicgeeks/comics/covers/medium-2589399.jpg" TargetMode="External" Id="Rc81af17f3c1d45fc" /><Relationship Type="http://schemas.openxmlformats.org/officeDocument/2006/relationships/hyperlink" Target="https://leagueofcomicgeeks.com/comic/2119451/invincible-universe-battle-beast-1?variant=7980083" TargetMode="External" Id="R8d9de4492e3141f0" /><Relationship Type="http://schemas.openxmlformats.org/officeDocument/2006/relationships/hyperlink" Target="https://leagueofcomicgeeks.com/profile/galko/lists/13727/cover-homage-the-mighty-thor-337" TargetMode="External" Id="R8673ebf392fd438c" /><Relationship Type="http://schemas.openxmlformats.org/officeDocument/2006/relationships/hyperlink" Target="https://s3.amazonaws.com/comicgeeks/comics/covers/medium-7980083.jpg" TargetMode="External" Id="R89799a6330f847df" /><Relationship Type="http://schemas.openxmlformats.org/officeDocument/2006/relationships/hyperlink" Target="https://leagueofcomicgeeks.com/comic/7038468/the-immortal-thor-19?variant=3702550" TargetMode="External" Id="Ra03d065572ff4b38" /><Relationship Type="http://schemas.openxmlformats.org/officeDocument/2006/relationships/hyperlink" Target="https://leagueofcomicgeeks.com/profile/galko/lists/13727/cover-homage-the-mighty-thor-337" TargetMode="External" Id="R043228bf77bf412e" /><Relationship Type="http://schemas.openxmlformats.org/officeDocument/2006/relationships/hyperlink" Target="https://s3.amazonaws.com/comicgeeks/comics/covers/medium-3702550.jpg" TargetMode="External" Id="R5b88df9234004c90" /><Relationship Type="http://schemas.openxmlformats.org/officeDocument/2006/relationships/table" Target="/xl/tables/table1.xml" Id="R6b04280ac3f74168" /></Relationships>
</file>

<file path=xl/worksheets/_rels/sheet3.xml.rels>&#65279;<?xml version="1.0" encoding="utf-8"?><Relationships xmlns="http://schemas.openxmlformats.org/package/2006/relationships"><Relationship Type="http://schemas.openxmlformats.org/officeDocument/2006/relationships/hyperlink" Target="https://leagueofcomicgeeks.com/profile/galko/lists/13727/cover-homage-the-mighty-thor-337" TargetMode="External" Id="R89e065a13a074b03" /><Relationship Type="http://schemas.openxmlformats.org/officeDocument/2006/relationships/hyperlink" Target="https://leagueofcomicgeeks.com/comic/1669139/thor-337" TargetMode="External" Id="R5701b707262648f1" /><Relationship Type="http://schemas.openxmlformats.org/officeDocument/2006/relationships/hyperlink" Target="https://leagueofcomicgeeks.com/comic/1669139/thor-337?variant=4934408" TargetMode="External" Id="Rfad0f7dd856e47d2" /><Relationship Type="http://schemas.openxmlformats.org/officeDocument/2006/relationships/hyperlink" Target="https://leagueofcomicgeeks.com/comic/1669139/thor-337?variant=5828344" TargetMode="External" Id="Rda454958db2249f4" /><Relationship Type="http://schemas.openxmlformats.org/officeDocument/2006/relationships/hyperlink" Target="https://leagueofcomicgeeks.com/comic/1214249/thor-451?variant=1868992" TargetMode="External" Id="R488f06934f1b4565" /><Relationship Type="http://schemas.openxmlformats.org/officeDocument/2006/relationships/hyperlink" Target="https://leagueofcomicgeeks.com/comic/1475653/the-cimmerian-beyond-the-black-river-2?variant=8490331" TargetMode="External" Id="R3d407ed3a8b9477a" /><Relationship Type="http://schemas.openxmlformats.org/officeDocument/2006/relationships/hyperlink" Target="https://unknowncomicbooks.com/search?q=thor+337+homage&amp;type=product" TargetMode="External" Id="R871e12fcf192408d" /></Relationships>
</file>

<file path=xl/worksheets/sheet1.xml><?xml version="1.0" encoding="utf-8"?>
<x:worksheet xmlns:x="http://schemas.openxmlformats.org/spreadsheetml/2006/main">
  <x:sheetViews>
    <x:sheetView showGridLines="1" workbookViewId="0">
      <x:pane xSplit="2" ySplit="1" topLeftCell="C2" activePane="bottomRight" state="frozen"/>
    </x:sheetView>
  </x:sheetViews>
  <x:sheetFormatPr defaultColWidth="8.6796875" defaultRowHeight="15"/>
  <x:cols>
    <x:col min="1" max="1" width="14" hidden="0" customWidth="1"/>
    <x:col min="2" max="2" width="28" hidden="0" customWidth="1"/>
    <x:col min="3" max="3" width="16" hidden="0" customWidth="1"/>
    <x:col min="4" max="4" width="7" hidden="0" customWidth="1"/>
    <x:col min="5" max="5" width="20" hidden="0" customWidth="1"/>
    <x:col min="6" max="6" width="26" hidden="0" customWidth="1"/>
    <x:col min="7" max="7" width="24" hidden="0" customWidth="1"/>
    <x:col min="8" max="8" width="18" hidden="0" customWidth="1"/>
    <x:col min="9" max="9" width="22" hidden="0" customWidth="1"/>
    <x:col min="10" max="10" width="18" hidden="0" customWidth="1"/>
    <x:col min="11" max="11" width="16" hidden="0" customWidth="1"/>
    <x:col min="12" max="12" width="12" hidden="0" customWidth="1"/>
    <x:col min="13" max="13" width="20" hidden="0" customWidth="1"/>
    <x:col min="14" max="14" width="13" hidden="0" customWidth="1"/>
    <x:col min="15" max="15" width="14" hidden="0" customWidth="1"/>
    <x:col min="16" max="17" width="50" hidden="0" customWidth="1"/>
    <x:col min="18" max="18" width="13" hidden="0" customWidth="1"/>
    <x:col min="19" max="21" width="40" hidden="0" customWidth="1"/>
    <x:col min="22" max="22" width="14" hidden="0" customWidth="1"/>
    <x:col min="23" max="23" width="11" hidden="0" customWidth="1"/>
    <x:col min="24" max="24" width="20" hidden="0" customWidth="1"/>
  </x:cols>
  <x:sheetData>
    <x:row r="1" ht="30" hidden="0" customHeight="1">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c r="P1" s="1" t="s">
        <x:v>15</x:v>
      </x:c>
      <x:c r="Q1" s="1" t="s">
        <x:v>16</x:v>
      </x:c>
      <x:c r="R1" s="1" t="s">
        <x:v>17</x:v>
      </x:c>
      <x:c r="S1" s="1" t="s">
        <x:v>18</x:v>
      </x:c>
      <x:c r="T1" s="1" t="s">
        <x:v>19</x:v>
      </x:c>
      <x:c r="U1" s="1" t="s">
        <x:v>20</x:v>
      </x:c>
      <x:c r="V1" s="1" t="s">
        <x:v>21</x:v>
      </x:c>
      <x:c r="W1" s="1" t="s">
        <x:v>22</x:v>
      </x:c>
      <x:c r="X1" s="1" t="s">
        <x:v>23</x:v>
      </x:c>
    </x:row>
    <x:row r="2" ht="23.850000381469727" hidden="0">
      <x:c r="A2" s="2" t="str">
        <x:v>CL-THOR337-0001</x:v>
      </x:c>
      <x:c r="B2" s="2" t="str">
        <x:v>Thor</x:v>
      </x:c>
      <x:c r="C2" s="2" t="str">
        <x:v>#451</x:v>
      </x:c>
      <x:c r="D2" s="11" t="n">
        <x:v>1992</x:v>
      </x:c>
      <x:c r="E2" s="2" t="str">
        <x:v>Marvel Comics</x:v>
      </x:c>
      <x:c r="F2" s="2" t="str">
        <x:v>Ron Frenz; Al Milgrom</x:v>
      </x:c>
      <x:c r="G2" s="2" t="str">
        <x:v>Standard cover</x:v>
      </x:c>
      <x:c r="H2" s="2" t="str">
        <x:v>Direct homage</x:v>
      </x:c>
      <x:c r="I2" s="2" t="str">
        <x:v>Bloodaxe</x:v>
      </x:c>
      <x:c r="J2" s="2" t="str"/>
      <x:c r="K2" s="2" t="str"/>
      <x:c r="L2" s="2" t="str"/>
      <x:c r="M2" s="2" t="str">
        <x:v>Standard cover</x:v>
      </x:c>
      <x:c r="N2" s="2" t="str">
        <x:v>US / English</x:v>
      </x:c>
      <x:c r="O2" s="13" t="n">
        <x:v>33813</x:v>
      </x:c>
      <x:c r="P2" s="2" t="str">
        <x:v>Listed on galko's League of Comic Geeks list 'Cover Homage: Thor #337'.</x:v>
      </x:c>
      <x:c r="Q2" s="2" t="str">
        <x:v>Exact cover image reviewed against Thor #337; artist credit filled where independently located. Native full-cover image; below preferred 900 × 1400 pixels; no upscaling.</x:v>
      </x:c>
      <x:c r="R2" s="2" t="str">
        <x:v>Verified</x:v>
      </x:c>
      <x:c r="S2" s="3" t="str">
        <x:v>https://leagueofcomicgeeks.com/comic/1214249/thor-451</x:v>
      </x:c>
      <x:c r="T2" s="3" t="str">
        <x:v>https://leagueofcomicgeeks.com/profile/galko/lists/13727/cover-homage-the-mighty-thor-337</x:v>
      </x:c>
      <x:c r="U2" s="3" t="str">
        <x:v>https://s3.amazonaws.com/comicgeeks/comics/covers/large-1214249.jpg</x:v>
      </x:c>
      <x:c r="V2" s="2" t="str"/>
      <x:c r="W2" s="2" t="str">
        <x:v>Published</x:v>
      </x:c>
      <x:c r="X2" s="2" t="str">
        <x:v>Reviewed 2026-10-17</x:v>
      </x:c>
    </x:row>
    <x:row r="3" ht="23.850000381469727" hidden="0">
      <x:c r="A3" s="2" t="str">
        <x:v>CL-THOR337-0002</x:v>
      </x:c>
      <x:c r="B3" s="2" t="str">
        <x:v>Thunderstrike</x:v>
      </x:c>
      <x:c r="C3" s="2" t="str">
        <x:v>#23</x:v>
      </x:c>
      <x:c r="D3" s="11" t="n">
        <x:v>1995</x:v>
      </x:c>
      <x:c r="E3" s="2" t="str">
        <x:v>Marvel Comics</x:v>
      </x:c>
      <x:c r="F3" s="2" t="str">
        <x:v>Ron Frenz; Al Milgrom</x:v>
      </x:c>
      <x:c r="G3" s="2" t="str">
        <x:v>Standard cover</x:v>
      </x:c>
      <x:c r="H3" s="2" t="str">
        <x:v>Direct homage</x:v>
      </x:c>
      <x:c r="I3" s="2" t="str">
        <x:v>Thunderstrike (Eric Masterson)</x:v>
      </x:c>
      <x:c r="J3" s="2" t="str"/>
      <x:c r="K3" s="2" t="str"/>
      <x:c r="L3" s="2" t="str"/>
      <x:c r="M3" s="2" t="str">
        <x:v>Standard cover</x:v>
      </x:c>
      <x:c r="N3" s="2" t="str">
        <x:v>US / English</x:v>
      </x:c>
      <x:c r="O3" s="13" t="n">
        <x:v>34912</x:v>
      </x:c>
      <x:c r="P3" s="2" t="str">
        <x:v>Listed on galko's League of Comic Geeks list 'Cover Homage: Thor #337'.</x:v>
      </x:c>
      <x:c r="Q3" s="2" t="str">
        <x:v>Exact cover image reviewed against Thor #337; artist credit filled where independently located. Native full-cover image; below preferred 900 × 1400 pixels; no upscaling.</x:v>
      </x:c>
      <x:c r="R3" s="2" t="str">
        <x:v>Verified</x:v>
      </x:c>
      <x:c r="S3" s="3" t="str">
        <x:v>https://leagueofcomicgeeks.com/comic/7006088/thunderstrike-23</x:v>
      </x:c>
      <x:c r="T3" s="3" t="str">
        <x:v>https://leagueofcomicgeeks.com/profile/galko/lists/13727/cover-homage-the-mighty-thor-337</x:v>
      </x:c>
      <x:c r="U3" s="3" t="str">
        <x:v>https://s3.amazonaws.com/comicgeeks/comics/covers/large-7006088.jpg</x:v>
      </x:c>
      <x:c r="V3" s="2" t="str"/>
      <x:c r="W3" s="2" t="str">
        <x:v>Published</x:v>
      </x:c>
      <x:c r="X3" s="2" t="str">
        <x:v>Reviewed 2026-10-17</x:v>
      </x:c>
    </x:row>
    <x:row r="4" ht="23.850000381469727" hidden="0">
      <x:c r="A4" s="2" t="str">
        <x:v>CL-THOR337-0003</x:v>
      </x:c>
      <x:c r="B4" s="2" t="str">
        <x:v>2000 AD</x:v>
      </x:c>
      <x:c r="C4" s="2" t="str">
        <x:v>#1199</x:v>
      </x:c>
      <x:c r="D4" s="11" t="n">
        <x:v>2000</x:v>
      </x:c>
      <x:c r="E4" s="2" t="str">
        <x:v>Egmont Fleetway</x:v>
      </x:c>
      <x:c r="F4" s="2" t="str">
        <x:v>Mark Harrison</x:v>
      </x:c>
      <x:c r="G4" s="2" t="str">
        <x:v>Standard cover</x:v>
      </x:c>
      <x:c r="H4" s="2" t="str">
        <x:v>Direct homage</x:v>
      </x:c>
      <x:c r="I4" s="2" t="str">
        <x:v>Sláine</x:v>
      </x:c>
      <x:c r="J4" s="2" t="str"/>
      <x:c r="K4" s="2" t="str"/>
      <x:c r="L4" s="2" t="str"/>
      <x:c r="M4" s="2" t="str">
        <x:v>Standard cover</x:v>
      </x:c>
      <x:c r="N4" s="2" t="str">
        <x:v>UK / English</x:v>
      </x:c>
      <x:c r="O4" s="13" t="n">
        <x:v>36705</x:v>
      </x:c>
      <x:c r="P4" s="2" t="str">
        <x:v>Listed on galko's League of Comic Geeks list 'Cover Homage: Thor #337'.</x:v>
      </x:c>
      <x:c r="Q4" s="2" t="str">
        <x:v>UK weekly magazine; Mark Harrison credited and signed MK. Publisher metadata corrected from generic Fleetway. Native full-cover image; below preferred 900 × 1400 pixels; no upscaling.</x:v>
      </x:c>
      <x:c r="R4" s="2" t="str">
        <x:v>Partial</x:v>
      </x:c>
      <x:c r="S4" s="3" t="str">
        <x:v>https://leagueofcomicgeeks.com/comic/8827606/2000-ad-1199</x:v>
      </x:c>
      <x:c r="T4" s="3" t="str">
        <x:v>https://leagueofcomicgeeks.com/profile/galko/lists/13727/cover-homage-the-mighty-thor-337</x:v>
      </x:c>
      <x:c r="U4" s="3" t="str">
        <x:v>https://s3.amazonaws.com/comicgeeks/comics/covers/large-8827606.jpg</x:v>
      </x:c>
      <x:c r="V4" s="2" t="str"/>
      <x:c r="W4" s="2" t="str">
        <x:v>Published</x:v>
      </x:c>
      <x:c r="X4" s="2" t="str">
        <x:v>Reviewed 2026-10-17</x:v>
      </x:c>
    </x:row>
    <x:row r="5" ht="23.850000381469727" hidden="0">
      <x:c r="A5" s="2" t="str">
        <x:v>CL-THOR337-0004</x:v>
      </x:c>
      <x:c r="B5" s="2" t="str">
        <x:v>Hulk</x:v>
      </x:c>
      <x:c r="C5" s="2" t="str">
        <x:v>#42</x:v>
      </x:c>
      <x:c r="D5" s="11" t="n">
        <x:v>2011</x:v>
      </x:c>
      <x:c r="E5" s="2" t="str">
        <x:v>Marvel Comics</x:v>
      </x:c>
      <x:c r="F5" s="2" t="str">
        <x:v>Ariel Olivetti</x:v>
      </x:c>
      <x:c r="G5" s="2" t="str">
        <x:v>1:50 Ariel Olivetti Variant</x:v>
      </x:c>
      <x:c r="H5" s="2" t="str">
        <x:v>Direct homage</x:v>
      </x:c>
      <x:c r="I5" s="2" t="str">
        <x:v>Red Hulk (Thunderbolt Ross)</x:v>
      </x:c>
      <x:c r="J5" s="2" t="str"/>
      <x:c r="K5" s="2" t="str"/>
      <x:c r="L5" s="2" t="str">
        <x:v>1:50</x:v>
      </x:c>
      <x:c r="M5" s="2" t="str">
        <x:v>Variant cover</x:v>
      </x:c>
      <x:c r="N5" s="2" t="str">
        <x:v>US / English</x:v>
      </x:c>
      <x:c r="O5" s="13" t="n">
        <x:v>40821</x:v>
      </x:c>
      <x:c r="P5" s="2" t="str">
        <x:v>Listed on galko's League of Comic Geeks list 'Cover Homage: Thor #337'.</x:v>
      </x:c>
      <x:c r="Q5" s="2" t="str">
        <x:v>Exact cover image reviewed against Thor #337; artist credit filled where independently located. Native full-cover image; below preferred 900 × 1400 pixels; no upscaling.</x:v>
      </x:c>
      <x:c r="R5" s="2" t="str">
        <x:v>Verified</x:v>
      </x:c>
      <x:c r="S5" s="3" t="str">
        <x:v>https://leagueofcomicgeeks.com/comic/2974698/hulk-42?variant=6709904</x:v>
      </x:c>
      <x:c r="T5" s="3" t="str">
        <x:v>https://leagueofcomicgeeks.com/profile/galko/lists/13727/cover-homage-the-mighty-thor-337</x:v>
      </x:c>
      <x:c r="U5" s="3" t="str">
        <x:v>https://s3.amazonaws.com/comicgeeks/comics/covers/large-6709904.jpg</x:v>
      </x:c>
      <x:c r="V5" s="2" t="str"/>
      <x:c r="W5" s="2" t="str">
        <x:v>Published</x:v>
      </x:c>
      <x:c r="X5" s="2" t="str">
        <x:v>Reviewed 2026-10-17</x:v>
      </x:c>
    </x:row>
    <x:row r="6" ht="23.850000381469727" hidden="0">
      <x:c r="A6" s="2" t="str">
        <x:v>CL-THOR337-0005</x:v>
      </x:c>
      <x:c r="B6" s="2" t="str">
        <x:v>The Mighty Skullkickers</x:v>
      </x:c>
      <x:c r="C6" s="2" t="str">
        <x:v>#1</x:v>
      </x:c>
      <x:c r="D6" s="11" t="n">
        <x:v>2013</x:v>
      </x:c>
      <x:c r="E6" s="2" t="str">
        <x:v>Image Comics</x:v>
      </x:c>
      <x:c r="F6" s="2" t="str">
        <x:v>Edwin Huang; Jim Zub</x:v>
      </x:c>
      <x:c r="G6" s="2" t="str">
        <x:v>Standard cover</x:v>
      </x:c>
      <x:c r="H6" s="2" t="str">
        <x:v>Direct homage</x:v>
      </x:c>
      <x:c r="I6" s="2" t="str">
        <x:v>Rex</x:v>
      </x:c>
      <x:c r="J6" s="2" t="str"/>
      <x:c r="K6" s="2" t="str"/>
      <x:c r="L6" s="2" t="str"/>
      <x:c r="M6" s="2" t="str">
        <x:v>Standard cover</x:v>
      </x:c>
      <x:c r="N6" s="2" t="str">
        <x:v>US / English</x:v>
      </x:c>
      <x:c r="O6" s="13" t="n">
        <x:v>41388</x:v>
      </x:c>
      <x:c r="P6" s="2" t="str">
        <x:v>Listed on galko's League of Comic Geeks list 'Cover Homage: Thor #337'.</x:v>
      </x:c>
      <x:c r="Q6" s="2" t="str">
        <x:v>Exact cover image reviewed against Thor #337; artist credit filled where independently located. Native full-cover image; below preferred 900 × 1400 pixels; no upscaling.</x:v>
      </x:c>
      <x:c r="R6" s="2" t="str">
        <x:v>Partial</x:v>
      </x:c>
      <x:c r="S6" s="3" t="str">
        <x:v>https://leagueofcomicgeeks.com/comic/5370866/the-mighty-skullkickers-1</x:v>
      </x:c>
      <x:c r="T6" s="3" t="str">
        <x:v>https://leagueofcomicgeeks.com/profile/galko/lists/13727/cover-homage-the-mighty-thor-337</x:v>
      </x:c>
      <x:c r="U6" s="3" t="str">
        <x:v>https://s3.amazonaws.com/comicgeeks/comics/covers/large-5370866.jpg</x:v>
      </x:c>
      <x:c r="V6" s="2" t="str"/>
      <x:c r="W6" s="2" t="str">
        <x:v>Published</x:v>
      </x:c>
      <x:c r="X6" s="2" t="str">
        <x:v>Reviewed 2026-10-17</x:v>
      </x:c>
    </x:row>
    <x:row r="7" ht="23.850000381469727" hidden="0">
      <x:c r="A7" s="2" t="str">
        <x:v>CL-THOR337-0006</x:v>
      </x:c>
      <x:c r="B7" s="2" t="str">
        <x:v>Captain Canuck</x:v>
      </x:c>
      <x:c r="C7" s="2" t="str">
        <x:v>#1</x:v>
      </x:c>
      <x:c r="D7" s="11" t="n">
        <x:v>2015</x:v>
      </x:c>
      <x:c r="E7" s="2" t="str">
        <x:v>Chapterhouse Comics</x:v>
      </x:c>
      <x:c r="F7" s="2" t="str">
        <x:v>Mike Rooth</x:v>
      </x:c>
      <x:c r="G7" s="2" t="str">
        <x:v>Eh! Mike Rooth Variant</x:v>
      </x:c>
      <x:c r="H7" s="2" t="str">
        <x:v>Direct homage</x:v>
      </x:c>
      <x:c r="I7" s="2" t="str">
        <x:v>Captain Canuck</x:v>
      </x:c>
      <x:c r="J7" s="2" t="str"/>
      <x:c r="K7" s="2" t="str"/>
      <x:c r="L7" s="2" t="str">
        <x:v>500 (CCL listing; primary confirmation pending)</x:v>
      </x:c>
      <x:c r="M7" s="2" t="str">
        <x:v>Variant cover</x:v>
      </x:c>
      <x:c r="N7" s="2" t="str">
        <x:v>Canada / English</x:v>
      </x:c>
      <x:c r="O7" s="13" t="n">
        <x:v>42151</x:v>
      </x:c>
      <x:c r="P7" s="2" t="str">
        <x:v>Listed on galko's League of Comic Geeks list 'Cover Homage: Thor #337'.</x:v>
      </x:c>
      <x:c r="Q7" s="2" t="str">
        <x:v>Exact cover image reviewed against Thor #337; artist credit filled where independently located. Native full-cover image; below preferred 900 × 1400 pixels; no upscaling.</x:v>
      </x:c>
      <x:c r="R7" s="2" t="str">
        <x:v>Partial</x:v>
      </x:c>
      <x:c r="S7" s="3" t="str">
        <x:v>https://leagueofcomicgeeks.com/comic/4678971/captain-canuck-1?variant=1780743</x:v>
      </x:c>
      <x:c r="T7" s="3" t="str">
        <x:v>https://leagueofcomicgeeks.com/profile/galko/lists/13727/cover-homage-the-mighty-thor-337</x:v>
      </x:c>
      <x:c r="U7" s="3" t="str">
        <x:v>https://s3.amazonaws.com/comicgeeks/comics/covers/large-1780743.jpg</x:v>
      </x:c>
      <x:c r="V7" s="2" t="str"/>
      <x:c r="W7" s="2" t="str">
        <x:v>Published</x:v>
      </x:c>
      <x:c r="X7" s="2" t="str">
        <x:v>Reviewed 2026-10-17</x:v>
      </x:c>
    </x:row>
    <x:row r="8" ht="35.04999923706055" hidden="0">
      <x:c r="A8" s="2" t="str">
        <x:v>CL-THOR337-0007</x:v>
      </x:c>
      <x:c r="B8" s="2" t="str">
        <x:v>Do You Pooh?</x:v>
      </x:c>
      <x:c r="C8" s="2" t="str">
        <x:v>#1</x:v>
      </x:c>
      <x:c r="D8" s="11" t="n">
        <x:v>2022</x:v>
      </x:c>
      <x:c r="E8" s="2" t="str">
        <x:v>Counterpoint Comics</x:v>
      </x:c>
      <x:c r="F8" s="2" t="str">
        <x:v>Marat Mychaels</x:v>
      </x:c>
      <x:c r="G8" s="2" t="str">
        <x:v>Marat Mychaels Pooh Believers Thor #337 Homage Variant</x:v>
      </x:c>
      <x:c r="H8" s="2" t="str">
        <x:v>Parody / homage</x:v>
      </x:c>
      <x:c r="I8" s="2" t="str">
        <x:v>Deadpooh</x:v>
      </x:c>
      <x:c r="J8" s="2" t="str"/>
      <x:c r="K8" s="2" t="str"/>
      <x:c r="L8" s="2" t="str"/>
      <x:c r="M8" s="2" t="str">
        <x:v>Variant cover</x:v>
      </x:c>
      <x:c r="N8" s="2" t="str">
        <x:v>US / English</x:v>
      </x:c>
      <x:c r="O8" s="13" t="n">
        <x:v>44706</x:v>
      </x:c>
      <x:c r="P8" s="2" t="str">
        <x:v>Listed on galko's League of Comic Geeks list 'Cover Homage: Thor #337'. The League of Comic Geeks variant name itself names the target.</x:v>
      </x:c>
      <x:c r="Q8" s="2" t="str">
        <x:v>This is the later Pooh Believers edition. The original 2015 date in the source spreadsheet comes from the generic series launch and is not reliable for this printing. Golden Apple lists May 25, 2022; that retailer-listed date is not independently verified as the first printing date. The blue-background Amazing Oklahoma City Comic Con 2015 version remains a separate edition research lead. Native full-cover image; below preferred 900 × 1400 pixels; no upscaling.</x:v>
      </x:c>
      <x:c r="R8" s="2" t="str">
        <x:v>Verified</x:v>
      </x:c>
      <x:c r="S8" s="3" t="str">
        <x:v>https://leagueofcomicgeeks.com/comic/7460640/do-you-pooh-1?variant=5793028</x:v>
      </x:c>
      <x:c r="T8" s="3" t="str">
        <x:v>https://leagueofcomicgeeks.com/profile/galko/lists/13727/cover-homage-the-mighty-thor-337</x:v>
      </x:c>
      <x:c r="U8" s="3" t="str">
        <x:v>https://s3.amazonaws.com/comicgeeks/comics/covers/large-5793028.jpg</x:v>
      </x:c>
      <x:c r="V8" s="2" t="str"/>
      <x:c r="W8" s="2" t="str">
        <x:v>Published</x:v>
      </x:c>
      <x:c r="X8" s="2" t="str">
        <x:v>Reviewed 2026-10-17</x:v>
      </x:c>
    </x:row>
    <x:row r="9" ht="23.850000381469727" hidden="0">
      <x:c r="A9" s="2" t="str">
        <x:v>CL-THOR337-0008</x:v>
      </x:c>
      <x:c r="B9" s="2" t="str">
        <x:v>Skylanders</x:v>
      </x:c>
      <x:c r="C9" s="2" t="str">
        <x:v>#8</x:v>
      </x:c>
      <x:c r="D9" s="11" t="n">
        <x:v>2015</x:v>
      </x:c>
      <x:c r="E9" s="2" t="str">
        <x:v>IDW Publishing</x:v>
      </x:c>
      <x:c r="F9" s="2" t="str">
        <x:v>Mike Bowden; Ander Zarate</x:v>
      </x:c>
      <x:c r="G9" s="2" t="str">
        <x:v>Subscription Variant</x:v>
      </x:c>
      <x:c r="H9" s="2" t="str">
        <x:v>Direct homage</x:v>
      </x:c>
      <x:c r="I9" s="2" t="str">
        <x:v>Wallop</x:v>
      </x:c>
      <x:c r="J9" s="2" t="str"/>
      <x:c r="K9" s="2" t="str"/>
      <x:c r="L9" s="2" t="str"/>
      <x:c r="M9" s="2" t="str">
        <x:v>Variant cover</x:v>
      </x:c>
      <x:c r="N9" s="2" t="str">
        <x:v>US / English</x:v>
      </x:c>
      <x:c r="O9" s="13" t="n">
        <x:v>42116</x:v>
      </x:c>
      <x:c r="P9" s="2" t="str">
        <x:v>Listed on galko's League of Comic Geeks list 'Cover Homage: Thor #337'.</x:v>
      </x:c>
      <x:c r="Q9" s="2" t="str">
        <x:v>The exact Mike Bowden subscription cover is confirmed by CGC and Midtown Comics. A native 900 × 1413 image was acquired. Native full-cover high-resolution image.</x:v>
      </x:c>
      <x:c r="R9" s="2" t="str">
        <x:v>Partial</x:v>
      </x:c>
      <x:c r="S9" s="3" t="str">
        <x:v>https://leagueofcomicgeeks.com/comic/9112163/skylanders-8?variant=4838940</x:v>
      </x:c>
      <x:c r="T9" s="3" t="str">
        <x:v>https://leagueofcomicgeeks.com/profile/galko/lists/13727/cover-homage-the-mighty-thor-337</x:v>
      </x:c>
      <x:c r="U9" s="3" t="str">
        <x:v>https://www.midtowncomics.com/images/PRODUCT/XL/1414427_xl.jpg</x:v>
      </x:c>
      <x:c r="V9" s="2" t="str"/>
      <x:c r="W9" s="2" t="str">
        <x:v>Published</x:v>
      </x:c>
      <x:c r="X9" s="2" t="str">
        <x:v>Reviewed 2026-10-17</x:v>
      </x:c>
    </x:row>
    <x:row r="10" ht="23.850000381469727" hidden="0">
      <x:c r="A10" s="2" t="str">
        <x:v>CL-THOR337-0009</x:v>
      </x:c>
      <x:c r="B10" s="2" t="str">
        <x:v>The Mighty Thor</x:v>
      </x:c>
      <x:c r="C10" s="2" t="str">
        <x:v>#20</x:v>
      </x:c>
      <x:c r="D10" s="11" t="n">
        <x:v>2017</x:v>
      </x:c>
      <x:c r="E10" s="2" t="str">
        <x:v>Marvel Comics</x:v>
      </x:c>
      <x:c r="F10" s="2" t="str">
        <x:v>Russell Dauterman</x:v>
      </x:c>
      <x:c r="G10" s="2" t="str">
        <x:v>Standard cover</x:v>
      </x:c>
      <x:c r="H10" s="2" t="str">
        <x:v>Direct homage</x:v>
      </x:c>
      <x:c r="I10" s="2" t="str">
        <x:v>War Thor (Volstagg)</x:v>
      </x:c>
      <x:c r="J10" s="2" t="str"/>
      <x:c r="K10" s="2" t="str"/>
      <x:c r="L10" s="2" t="str"/>
      <x:c r="M10" s="2" t="str">
        <x:v>Standard cover</x:v>
      </x:c>
      <x:c r="N10" s="2" t="str">
        <x:v>US / English</x:v>
      </x:c>
      <x:c r="O10" s="13" t="n">
        <x:v>42907</x:v>
      </x:c>
      <x:c r="P10" s="2" t="str">
        <x:v>Listed on galko's League of Comic Geeks list 'Cover Homage: Thor #337'.</x:v>
      </x:c>
      <x:c r="Q10" s="2" t="str">
        <x:v>Exact cover image reviewed against Thor #337; artist credit filled where independently located. Native full-cover image; below preferred 900 × 1400 pixels; no upscaling.</x:v>
      </x:c>
      <x:c r="R10" s="2" t="str">
        <x:v>Verified</x:v>
      </x:c>
      <x:c r="S10" s="3" t="str">
        <x:v>https://leagueofcomicgeeks.com/comic/6137123/the-mighty-thor-20</x:v>
      </x:c>
      <x:c r="T10" s="3" t="str">
        <x:v>https://leagueofcomicgeeks.com/profile/galko/lists/13727/cover-homage-the-mighty-thor-337</x:v>
      </x:c>
      <x:c r="U10" s="3" t="str">
        <x:v>https://s3.amazonaws.com/comicgeeks/comics/covers/large-6137123.jpg</x:v>
      </x:c>
      <x:c r="V10" s="2" t="str"/>
      <x:c r="W10" s="2" t="str">
        <x:v>Published</x:v>
      </x:c>
      <x:c r="X10" s="2" t="str">
        <x:v>Reviewed 2026-10-17</x:v>
      </x:c>
    </x:row>
    <x:row r="11" ht="23.850000381469727" hidden="0">
      <x:c r="A11" s="2" t="str">
        <x:v>CL-THOR337-0010</x:v>
      </x:c>
      <x:c r="B11" s="2" t="str">
        <x:v>King in Black</x:v>
      </x:c>
      <x:c r="C11" s="2" t="str">
        <x:v>#1</x:v>
      </x:c>
      <x:c r="D11" s="11" t="n">
        <x:v>2020</x:v>
      </x:c>
      <x:c r="E11" s="2" t="str">
        <x:v>Marvel Comics</x:v>
      </x:c>
      <x:c r="F11" s="2" t="str">
        <x:v>Valerio Giangiordano</x:v>
      </x:c>
      <x:c r="G11" s="2" t="str">
        <x:v>Valerio Giangiordano Variant</x:v>
      </x:c>
      <x:c r="H11" s="2" t="str">
        <x:v>Direct homage</x:v>
      </x:c>
      <x:c r="I11" s="2" t="str">
        <x:v>Knull</x:v>
      </x:c>
      <x:c r="J11" s="2" t="str"/>
      <x:c r="K11" s="2" t="str"/>
      <x:c r="L11" s="2" t="str"/>
      <x:c r="M11" s="2" t="str">
        <x:v>Variant cover</x:v>
      </x:c>
      <x:c r="N11" s="2" t="str">
        <x:v>US / English</x:v>
      </x:c>
      <x:c r="O11" s="13" t="n">
        <x:v>44167</x:v>
      </x:c>
      <x:c r="P11" s="2" t="str">
        <x:v>Listed on galko's League of Comic Geeks list 'Cover Homage: Thor #337'.</x:v>
      </x:c>
      <x:c r="Q11" s="2" t="str">
        <x:v>Exact cover image reviewed against Thor #337; artist credit filled where independently located. Native full-cover image; below preferred 900 × 1400 pixels; no upscaling.</x:v>
      </x:c>
      <x:c r="R11" s="2" t="str">
        <x:v>Partial</x:v>
      </x:c>
      <x:c r="S11" s="3" t="str">
        <x:v>https://leagueofcomicgeeks.com/comic/9315323/king-in-black-1?variant=4834908</x:v>
      </x:c>
      <x:c r="T11" s="3" t="str">
        <x:v>https://leagueofcomicgeeks.com/profile/galko/lists/13727/cover-homage-the-mighty-thor-337</x:v>
      </x:c>
      <x:c r="U11" s="3" t="str">
        <x:v>https://s3.amazonaws.com/comicgeeks/comics/covers/large-4834908.jpg</x:v>
      </x:c>
      <x:c r="V11" s="2" t="str"/>
      <x:c r="W11" s="2" t="str">
        <x:v>Published</x:v>
      </x:c>
      <x:c r="X11" s="2" t="str">
        <x:v>Reviewed 2026-10-17</x:v>
      </x:c>
    </x:row>
    <x:row r="12" ht="35.04999923706055" hidden="0">
      <x:c r="A12" s="2" t="str">
        <x:v>CL-THOR337-0011</x:v>
      </x:c>
      <x:c r="B12" s="2" t="str">
        <x:v>Teenage Mutant Ninja Turtles: Jennika</x:v>
      </x:c>
      <x:c r="C12" s="2" t="str">
        <x:v>#3</x:v>
      </x:c>
      <x:c r="D12" s="11" t="n">
        <x:v>2020</x:v>
      </x:c>
      <x:c r="E12" s="2" t="str">
        <x:v>IDW Publishing</x:v>
      </x:c>
      <x:c r="F12" s="2" t="str">
        <x:v>Alan Quah</x:v>
      </x:c>
      <x:c r="G12" s="2" t="str">
        <x:v>Frankie's Comics Alan Quah Variant</x:v>
      </x:c>
      <x:c r="H12" s="2" t="str">
        <x:v>Direct homage</x:v>
      </x:c>
      <x:c r="I12" s="2" t="str">
        <x:v>Jennika</x:v>
      </x:c>
      <x:c r="J12" s="2" t="str">
        <x:v>Frankie's Comics</x:v>
      </x:c>
      <x:c r="K12" s="2" t="str"/>
      <x:c r="L12" s="2" t="str"/>
      <x:c r="M12" s="2" t="str">
        <x:v>Variant cover</x:v>
      </x:c>
      <x:c r="N12" s="2" t="str">
        <x:v>US / English</x:v>
      </x:c>
      <x:c r="O12" s="13" t="n">
        <x:v>44006</x:v>
      </x:c>
      <x:c r="P12" s="2" t="str">
        <x:v>Listed on galko's League of Comic Geeks list 'Cover Homage: Thor #337'. A second source (retailer or press) also ties it to the original.</x:v>
      </x:c>
      <x:c r="Q12" s="2" t="str">
        <x:v>Native full-cover image; below preferred 900 × 1400 pixels; no upscaling.</x:v>
      </x:c>
      <x:c r="R12" s="2" t="str">
        <x:v>Verified</x:v>
      </x:c>
      <x:c r="S12" s="3" t="str">
        <x:v>https://leagueofcomicgeeks.com/comic/4131855/teenage-mutant-ninja-turtles-jennika-3?variant=5597992</x:v>
      </x:c>
      <x:c r="T12" s="3" t="str">
        <x:v>https://unknowncomicbooks.com/search?q=thor+337+homage&amp;type=product</x:v>
      </x:c>
      <x:c r="U12" s="3" t="str">
        <x:v>https://s3.amazonaws.com/comicgeeks/comics/covers/large-5597992.jpg</x:v>
      </x:c>
      <x:c r="V12" s="2" t="str"/>
      <x:c r="W12" s="2" t="str">
        <x:v>Published</x:v>
      </x:c>
      <x:c r="X12" s="2" t="str">
        <x:v>Reviewed 2026-10-17</x:v>
      </x:c>
    </x:row>
    <x:row r="13" ht="91" hidden="0">
      <x:c r="A13" s="2" t="str">
        <x:v>CL-THOR337-0012</x:v>
      </x:c>
      <x:c r="B13" s="2" t="str">
        <x:v>Thor</x:v>
      </x:c>
      <x:c r="C13" s="2" t="str">
        <x:v>#6</x:v>
      </x:c>
      <x:c r="D13" s="11" t="n">
        <x:v>2020</x:v>
      </x:c>
      <x:c r="E13" s="2" t="str">
        <x:v>Marvel Comics</x:v>
      </x:c>
      <x:c r="F13" s="2" t="str">
        <x:v>Peach Momoko</x:v>
      </x:c>
      <x:c r="G13" s="2" t="str">
        <x:v>Frankie's Comics / Golden Apple Comics Momoko Sketch Variant / Frankie's Comics / Golden Apple Comics Momoko Variant / Frankie's Comics / Golden Apple Comics Momoko Virgin Variant</x:v>
      </x:c>
      <x:c r="H13" s="2" t="str">
        <x:v>Direct homage</x:v>
      </x:c>
      <x:c r="I13" s="2" t="str">
        <x:v>Thor</x:v>
      </x:c>
      <x:c r="J13" s="2" t="str">
        <x:v>Frankie's Comics / Golden Apple Comics</x:v>
      </x:c>
      <x:c r="K13" s="2" t="str"/>
      <x:c r="L13" s="2" t="str">
        <x:v>Trade dress: 4000; virgin: 1000 (retailer / CCL)</x:v>
      </x:c>
      <x:c r="M13" s="2" t="str">
        <x:v>Sketch, Virgin</x:v>
      </x:c>
      <x:c r="N13" s="2" t="str">
        <x:v>US / English</x:v>
      </x:c>
      <x:c r="O13" s="13" t="n">
        <x:v>44062</x:v>
      </x:c>
      <x:c r="P13" s="2" t="str">
        <x:v>Listed on galko's League of Comic Geeks list 'Cover Homage: Thor #337'. A second source (retailer or press) also ties it to the original.</x:v>
      </x:c>
      <x:c r="Q13" s="2" t="str">
        <x:v>Consolidated 3 versions: Frankie's Comics / Golden Apple Comics Momoko Sketch Variant; Frankie's Comics / Golden Apple Comics Momoko Variant; Frankie's Comics / Golden Apple Comics Momoko Virgin Variant. Native full-cover image; below preferred 900 × 1400 pixels; no upscaling.</x:v>
      </x:c>
      <x:c r="R13" s="2" t="str">
        <x:v>Verified</x:v>
      </x:c>
      <x:c r="S13" s="3" t="str">
        <x:v>https://leagueofcomicgeeks.com/comic/7110463/thor-6?variant=4059819</x:v>
      </x:c>
      <x:c r="T13" s="3" t="str">
        <x:v>https://unknowncomicbooks.com/search?q=thor+337+homage&amp;type=product</x:v>
      </x:c>
      <x:c r="U13" s="3" t="str">
        <x:v>https://cdn.shopify.com/s/files/1/0275/9858/5921/products/image_8e3ad830-0c9c-42b1-9de0-b02532e4e244.jpg?v=1592679512</x:v>
      </x:c>
      <x:c r="V13" s="2" t="str"/>
      <x:c r="W13" s="2" t="str">
        <x:v>Published</x:v>
      </x:c>
      <x:c r="X13" s="2" t="str">
        <x:v>Reviewed 2026-10-17</x:v>
      </x:c>
    </x:row>
    <x:row r="14" ht="57.45000076293945" hidden="0">
      <x:c r="A14" s="2" t="str">
        <x:v>CL-THOR337-0013</x:v>
      </x:c>
      <x:c r="B14" s="2" t="str">
        <x:v>Beta Ray Bill</x:v>
      </x:c>
      <x:c r="C14" s="2" t="str">
        <x:v>#1</x:v>
      </x:c>
      <x:c r="D14" s="11" t="n">
        <x:v>2021</x:v>
      </x:c>
      <x:c r="E14" s="2" t="str">
        <x:v>Marvel Comics</x:v>
      </x:c>
      <x:c r="F14" s="2" t="str">
        <x:v>Daniel Warren Johnson</x:v>
      </x:c>
      <x:c r="G14" s="2" t="str">
        <x:v>Hall of Comics Daniel Warren Johnson Sketch Virgin Variant / Hall of Comics Daniel Warren Johnson Variant</x:v>
      </x:c>
      <x:c r="H14" s="2" t="str">
        <x:v>Direct homage</x:v>
      </x:c>
      <x:c r="I14" s="2" t="str">
        <x:v>Beta Ray Bill</x:v>
      </x:c>
      <x:c r="J14" s="2" t="str">
        <x:v>Hall of Comics</x:v>
      </x:c>
      <x:c r="K14" s="2" t="str"/>
      <x:c r="L14" s="2" t="str">
        <x:v>Color: 3000; virgin sketch: 1000</x:v>
      </x:c>
      <x:c r="M14" s="2" t="str">
        <x:v>Sketch, Virgin</x:v>
      </x:c>
      <x:c r="N14" s="2" t="str">
        <x:v>US / English</x:v>
      </x:c>
      <x:c r="O14" s="13" t="n">
        <x:v>44286</x:v>
      </x:c>
      <x:c r="P14" s="2" t="str">
        <x:v>Listed on galko's League of Comic Geeks list 'Cover Homage: Thor #337'.</x:v>
      </x:c>
      <x:c r="Q14" s="2" t="str">
        <x:v>Consolidated 2 versions: Hall of Comics Daniel Warren Johnson Sketch Virgin Variant; Hall of Comics Daniel Warren Johnson Variant. Exact cover image reviewed against Thor #337; artist credit filled where independently located. Native full-cover image; below preferred 900 × 1400 pixels; no upscaling.</x:v>
      </x:c>
      <x:c r="R14" s="2" t="str">
        <x:v>Verified</x:v>
      </x:c>
      <x:c r="S14" s="3" t="str">
        <x:v>https://leagueofcomicgeeks.com/comic/2713737/beta-ray-bill-1?variant=3352672</x:v>
      </x:c>
      <x:c r="T14" s="3" t="str">
        <x:v>https://leagueofcomicgeeks.com/profile/galko/lists/13727/cover-homage-the-mighty-thor-337</x:v>
      </x:c>
      <x:c r="U14" s="3" t="str">
        <x:v>https://cdn.shopify.com/s/files/1/0499/0581/files/BRB_card_13.jpg?v=1766609894</x:v>
      </x:c>
      <x:c r="V14" s="2" t="str"/>
      <x:c r="W14" s="2" t="str">
        <x:v>Published</x:v>
      </x:c>
      <x:c r="X14" s="2" t="str">
        <x:v>Reviewed 2026-10-17</x:v>
      </x:c>
    </x:row>
    <x:row r="15" ht="46.25" hidden="0">
      <x:c r="A15" s="2" t="str">
        <x:v>CL-THOR337-0014</x:v>
      </x:c>
      <x:c r="B15" s="2" t="str">
        <x:v>Black Hammer: Reborn</x:v>
      </x:c>
      <x:c r="C15" s="2" t="str">
        <x:v>#1</x:v>
      </x:c>
      <x:c r="D15" s="11" t="n">
        <x:v>2021</x:v>
      </x:c>
      <x:c r="E15" s="2" t="str">
        <x:v>Dark Horse Comics</x:v>
      </x:c>
      <x:c r="F15" s="2" t="str">
        <x:v>Jeff Lemire</x:v>
      </x:c>
      <x:c r="G15" s="2" t="str">
        <x:v>Jeff Lemire Thor #337 Homage Variant</x:v>
      </x:c>
      <x:c r="H15" s="2" t="str">
        <x:v>Direct homage</x:v>
      </x:c>
      <x:c r="I15" s="2" t="str">
        <x:v>Black Hammer (Lucy Weber)</x:v>
      </x:c>
      <x:c r="J15" s="2" t="str"/>
      <x:c r="K15" s="2" t="str"/>
      <x:c r="L15" s="2" t="str"/>
      <x:c r="M15" s="2" t="str">
        <x:v>Variant cover</x:v>
      </x:c>
      <x:c r="N15" s="2" t="str">
        <x:v>US / English</x:v>
      </x:c>
      <x:c r="O15" s="13" t="n">
        <x:v>44370</x:v>
      </x:c>
      <x:c r="P15" s="2" t="str">
        <x:v>Listed on galko's League of Comic Geeks list 'Cover Homage: Thor #337'. The League of Comic Geeks variant name itself names the target. A second source (retailer or press) also ties it to the original.</x:v>
      </x:c>
      <x:c r="Q15" s="2" t="str">
        <x:v>Native full-cover image; below preferred 900 × 1400 pixels; no upscaling.</x:v>
      </x:c>
      <x:c r="R15" s="2" t="str">
        <x:v>Verified</x:v>
      </x:c>
      <x:c r="S15" s="3" t="str">
        <x:v>https://leagueofcomicgeeks.com/comic/9626976/black-hammer-reborn-1?variant=6919998</x:v>
      </x:c>
      <x:c r="T15" s="3" t="str">
        <x:v>https://unknowncomicbooks.com/search?q=thor+337+homage&amp;type=product</x:v>
      </x:c>
      <x:c r="U15" s="3" t="str">
        <x:v>https://s3.amazonaws.com/comicgeeks/comics/covers/large-6919998.jpg</x:v>
      </x:c>
      <x:c r="V15" s="2" t="str"/>
      <x:c r="W15" s="2" t="str">
        <x:v>Published</x:v>
      </x:c>
      <x:c r="X15" s="2" t="str">
        <x:v>Reviewed 2026-10-17</x:v>
      </x:c>
    </x:row>
    <x:row r="16" ht="35.04999923706055" hidden="0">
      <x:c r="A16" s="2" t="str">
        <x:v>CL-THOR337-0015</x:v>
      </x:c>
      <x:c r="B16" s="2" t="str">
        <x:v>Superman: Red and Blue</x:v>
      </x:c>
      <x:c r="C16" s="2" t="str">
        <x:v>#4</x:v>
      </x:c>
      <x:c r="D16" s="11" t="n">
        <x:v>2021</x:v>
      </x:c>
      <x:c r="E16" s="2" t="str">
        <x:v>DC Comics</x:v>
      </x:c>
      <x:c r="F16" s="2" t="str">
        <x:v>Walt Simonson</x:v>
      </x:c>
      <x:c r="G16" s="2" t="str">
        <x:v>Cover B Walt Simonson Variant</x:v>
      </x:c>
      <x:c r="H16" s="2" t="str">
        <x:v>Direct homage</x:v>
      </x:c>
      <x:c r="I16" s="2" t="str">
        <x:v>Superman</x:v>
      </x:c>
      <x:c r="J16" s="2" t="str"/>
      <x:c r="K16" s="2" t="str"/>
      <x:c r="L16" s="2" t="str"/>
      <x:c r="M16" s="2" t="str">
        <x:v>Variant cover</x:v>
      </x:c>
      <x:c r="N16" s="2" t="str">
        <x:v>US / English</x:v>
      </x:c>
      <x:c r="O16" s="13" t="n">
        <x:v>44362</x:v>
      </x:c>
      <x:c r="P16" s="2" t="str">
        <x:v>Listed on galko's League of Comic Geeks list 'Cover Homage: Thor #337'. A second source (retailer or press) also ties it to the original.</x:v>
      </x:c>
      <x:c r="Q16" s="2" t="str">
        <x:v>Native full-cover image; below preferred 900 × 1400 pixels; no upscaling.</x:v>
      </x:c>
      <x:c r="R16" s="2" t="str">
        <x:v>Verified</x:v>
      </x:c>
      <x:c r="S16" s="3" t="str">
        <x:v>https://leagueofcomicgeeks.com/comic/7462835/superman-red-and-blue-4?variant=5703447</x:v>
      </x:c>
      <x:c r="T16" s="3" t="str">
        <x:v>https://the616comics.com/products/superman-red-blue-4-cover-b-walter-simonson-variant-thor-337-homage</x:v>
      </x:c>
      <x:c r="U16" s="3" t="str">
        <x:v>https://s3.amazonaws.com/comicgeeks/comics/covers/large-5703447.jpg</x:v>
      </x:c>
      <x:c r="V16" s="2" t="str"/>
      <x:c r="W16" s="2" t="str">
        <x:v>Published</x:v>
      </x:c>
      <x:c r="X16" s="2" t="str">
        <x:v>Reviewed 2026-10-17</x:v>
      </x:c>
    </x:row>
    <x:row r="17" ht="35.04999923706055" hidden="0">
      <x:c r="A17" s="2" t="str">
        <x:v>CL-THOR337-0016</x:v>
      </x:c>
      <x:c r="B17" s="2" t="str">
        <x:v>The Cimmerian: Beyond the Black River</x:v>
      </x:c>
      <x:c r="C17" s="2" t="str">
        <x:v>#2</x:v>
      </x:c>
      <x:c r="D17" s="11" t="n">
        <x:v>2021</x:v>
      </x:c>
      <x:c r="E17" s="2" t="str">
        <x:v>Ablaze</x:v>
      </x:c>
      <x:c r="F17" s="2" t="str">
        <x:v>Fritz Casas</x:v>
      </x:c>
      <x:c r="G17" s="2" t="str">
        <x:v>Cover D Fritz Casas homage; 1:30 virgin incentive</x:v>
      </x:c>
      <x:c r="H17" s="2" t="str">
        <x:v>Direct homage</x:v>
      </x:c>
      <x:c r="I17" s="2" t="str">
        <x:v>Conan</x:v>
      </x:c>
      <x:c r="J17" s="2" t="str"/>
      <x:c r="K17" s="2" t="str"/>
      <x:c r="L17" s="2" t="str">
        <x:v>1:30 incentive (not total print run)</x:v>
      </x:c>
      <x:c r="M17" s="2" t="str">
        <x:v>Variant cover</x:v>
      </x:c>
      <x:c r="N17" s="2" t="str">
        <x:v>US / English</x:v>
      </x:c>
      <x:c r="O17" s="13" t="n">
        <x:v>44510</x:v>
      </x:c>
      <x:c r="P17" s="2" t="str">
        <x:v>Listed on galko's League of Comic Geeks list 'Cover Homage: Thor #337'. A second source (retailer or press) also ties it to the original.</x:v>
      </x:c>
      <x:c r="Q17" s="2" t="str">
        <x:v>Native full-cover image; below preferred 900 × 1400 pixels; no upscaling.</x:v>
      </x:c>
      <x:c r="R17" s="2" t="str">
        <x:v>Verified</x:v>
      </x:c>
      <x:c r="S17" s="3" t="str">
        <x:v>https://leagueofcomicgeeks.com/comic/1475653/the-cimmerian-beyond-the-black-river-2?variant=1810622</x:v>
      </x:c>
      <x:c r="T17" s="3" t="str">
        <x:v>https://unknowncomicbooks.com/search?q=thor+337+homage&amp;type=product</x:v>
      </x:c>
      <x:c r="U17" s="3" t="str">
        <x:v>https://s3.amazonaws.com/comicgeeks/comics/covers/large-1810622.jpg</x:v>
      </x:c>
      <x:c r="V17" s="2" t="str"/>
      <x:c r="W17" s="2" t="str">
        <x:v>Published</x:v>
      </x:c>
      <x:c r="X17" s="2" t="str">
        <x:v>Reviewed 2026-10-17</x:v>
      </x:c>
    </x:row>
    <x:row r="18" ht="68.6500015258789" hidden="0">
      <x:c r="A18" s="2" t="str">
        <x:v>CL-THOR337-0017</x:v>
      </x:c>
      <x:c r="B18" s="2" t="str">
        <x:v>Venom</x:v>
      </x:c>
      <x:c r="C18" s="2" t="str">
        <x:v>#33</x:v>
      </x:c>
      <x:c r="D18" s="11" t="n">
        <x:v>2021</x:v>
      </x:c>
      <x:c r="E18" s="2" t="str">
        <x:v>Marvel Comics</x:v>
      </x:c>
      <x:c r="F18" s="2" t="str">
        <x:v>Skan Srisuwan</x:v>
      </x:c>
      <x:c r="G18" s="2" t="str">
        <x:v>Frankie's Comics / Golden Apple Comics Skan Srisuwan Variant / Frankie's Comics / Golden Apple Comics Skan Srisuwan Virgin Variant</x:v>
      </x:c>
      <x:c r="H18" s="2" t="str">
        <x:v>Direct homage</x:v>
      </x:c>
      <x:c r="I18" s="2" t="str">
        <x:v>Venom</x:v>
      </x:c>
      <x:c r="J18" s="2" t="str">
        <x:v>Frankie's Comics / Golden Apple Comics</x:v>
      </x:c>
      <x:c r="K18" s="2" t="str"/>
      <x:c r="L18" s="2" t="str"/>
      <x:c r="M18" s="2" t="str">
        <x:v>Virgin</x:v>
      </x:c>
      <x:c r="N18" s="2" t="str">
        <x:v>US / English</x:v>
      </x:c>
      <x:c r="O18" s="13" t="n">
        <x:v>44230</x:v>
      </x:c>
      <x:c r="P18" s="2" t="str">
        <x:v>Listed on galko's League of Comic Geeks list 'Cover Homage: Thor #337'. A second source (retailer or press) also ties it to the original.</x:v>
      </x:c>
      <x:c r="Q18" s="2" t="str">
        <x:v>Consolidated 2 versions: Frankie's Comics / Golden Apple Comics Skan Srisuwan Variant; Frankie's Comics / Golden Apple Comics Skan Srisuwan Virgin Variant. Native full-cover image; below preferred 900 × 1400 pixels; no upscaling.</x:v>
      </x:c>
      <x:c r="R18" s="2" t="str">
        <x:v>Verified</x:v>
      </x:c>
      <x:c r="S18" s="3" t="str">
        <x:v>https://leagueofcomicgeeks.com/comic/4065089/venom-33?variant=6498621</x:v>
      </x:c>
      <x:c r="T18" s="3" t="str">
        <x:v>https://unknowncomicbooks.com/search?q=thor+337+homage&amp;type=product</x:v>
      </x:c>
      <x:c r="U18" s="3" t="str">
        <x:v>https://s3.amazonaws.com/comicgeeks/comics/covers/large-6498621.jpg</x:v>
      </x:c>
      <x:c r="V18" s="2" t="str"/>
      <x:c r="W18" s="2" t="str">
        <x:v>Published</x:v>
      </x:c>
      <x:c r="X18" s="2" t="str">
        <x:v>Reviewed 2026-10-17</x:v>
      </x:c>
    </x:row>
    <x:row r="19" ht="35.04999923706055" hidden="0">
      <x:c r="A19" s="2" t="str">
        <x:v>CL-THOR337-0018</x:v>
      </x:c>
      <x:c r="B19" s="2" t="str">
        <x:v>The Plot Holes</x:v>
      </x:c>
      <x:c r="C19" s="2" t="str">
        <x:v>#1</x:v>
      </x:c>
      <x:c r="D19" s="11" t="n">
        <x:v>2023</x:v>
      </x:c>
      <x:c r="E19" s="2" t="str">
        <x:v>Massive Publishing</x:v>
      </x:c>
      <x:c r="F19" s="2" t="str">
        <x:v>Walt Simonson</x:v>
      </x:c>
      <x:c r="G19" s="2" t="str">
        <x:v>Cover C Walt Simonson; 1:25 artist edition B&amp;W</x:v>
      </x:c>
      <x:c r="H19" s="2" t="str">
        <x:v>Direct homage</x:v>
      </x:c>
      <x:c r="I19" s="2" t="str">
        <x:v>Spike</x:v>
      </x:c>
      <x:c r="J19" s="2" t="str"/>
      <x:c r="K19" s="2" t="str"/>
      <x:c r="L19" s="2" t="str">
        <x:v>1:25 B&amp;W artist-edition incentive</x:v>
      </x:c>
      <x:c r="M19" s="2" t="str">
        <x:v>Variant cover</x:v>
      </x:c>
      <x:c r="N19" s="2" t="str">
        <x:v>US / English</x:v>
      </x:c>
      <x:c r="O19" s="13" t="n">
        <x:v>45168</x:v>
      </x:c>
      <x:c r="P19" s="2" t="str">
        <x:v>Listed on galko's League of Comic Geeks list 'Cover Homage: Thor #337'. The League of Comic Geeks variant name itself names the target.</x:v>
      </x:c>
      <x:c r="Q19" s="2" t="str">
        <x:v>Native full-cover image; below preferred 900 × 1400 pixels; no upscaling.</x:v>
      </x:c>
      <x:c r="R19" s="2" t="str">
        <x:v>Verified</x:v>
      </x:c>
      <x:c r="S19" s="3" t="str">
        <x:v>https://leagueofcomicgeeks.com/comic/5639780/the-plot-holes-1?variant=2277305</x:v>
      </x:c>
      <x:c r="T19" s="3" t="str">
        <x:v>https://leagueofcomicgeeks.com/profile/galko/lists/13727/cover-homage-the-mighty-thor-337</x:v>
      </x:c>
      <x:c r="U19" s="3" t="str">
        <x:v>https://s3.amazonaws.com/comicgeeks/comics/covers/large-2277305.jpg</x:v>
      </x:c>
      <x:c r="V19" s="2" t="str"/>
      <x:c r="W19" s="2" t="str">
        <x:v>Published</x:v>
      </x:c>
      <x:c r="X19" s="2" t="str">
        <x:v>Reviewed 2026-10-17</x:v>
      </x:c>
    </x:row>
    <x:row r="20" ht="35.04999923706055" hidden="0">
      <x:c r="A20" s="2" t="str">
        <x:v>CL-THOR337-0019</x:v>
      </x:c>
      <x:c r="B20" s="2" t="str">
        <x:v>Thor</x:v>
      </x:c>
      <x:c r="C20" s="2" t="str">
        <x:v>#31</x:v>
      </x:c>
      <x:c r="D20" s="11" t="n">
        <x:v>2023</x:v>
      </x:c>
      <x:c r="E20" s="2" t="str">
        <x:v>Marvel Comics</x:v>
      </x:c>
      <x:c r="F20" s="2" t="str">
        <x:v>Mahmud Asrar</x:v>
      </x:c>
      <x:c r="G20" s="2" t="str">
        <x:v>Mahmud Asrar Variant</x:v>
      </x:c>
      <x:c r="H20" s="2" t="str">
        <x:v>Direct homage</x:v>
      </x:c>
      <x:c r="I20" s="2" t="str">
        <x:v>Thor</x:v>
      </x:c>
      <x:c r="J20" s="2" t="str"/>
      <x:c r="K20" s="2" t="str"/>
      <x:c r="L20" s="2" t="str"/>
      <x:c r="M20" s="2" t="str">
        <x:v>Variant cover</x:v>
      </x:c>
      <x:c r="N20" s="2" t="str">
        <x:v>US / English</x:v>
      </x:c>
      <x:c r="O20" s="13" t="n">
        <x:v>44979</x:v>
      </x:c>
      <x:c r="P20" s="2" t="str">
        <x:v>Listed on galko's League of Comic Geeks list 'Cover Homage: Thor #337'. A second source (retailer or press) also ties it to the original.</x:v>
      </x:c>
      <x:c r="Q20" s="2" t="str">
        <x:v>Native full-cover image; below preferred 900 × 1400 pixels; no upscaling.</x:v>
      </x:c>
      <x:c r="R20" s="2" t="str">
        <x:v>Verified</x:v>
      </x:c>
      <x:c r="S20" s="3" t="str">
        <x:v>https://leagueofcomicgeeks.com/comic/6018790/thor-31?variant=1042050</x:v>
      </x:c>
      <x:c r="T20" s="3" t="str">
        <x:v>https://www.marvel.com/articles/comics/classic-homage-variant-covers-reimagine-memorable-comic-book-covers-marvel-comics-history</x:v>
      </x:c>
      <x:c r="U20" s="3" t="str">
        <x:v>https://s3.amazonaws.com/comicgeeks/comics/covers/large-1042050.jpg</x:v>
      </x:c>
      <x:c r="V20" s="2" t="str"/>
      <x:c r="W20" s="2" t="str">
        <x:v>Published</x:v>
      </x:c>
      <x:c r="X20" s="2" t="str">
        <x:v>Reviewed 2026-10-17</x:v>
      </x:c>
    </x:row>
    <x:row r="21" ht="35.04999923706055" hidden="0">
      <x:c r="A21" s="2" t="str">
        <x:v>CL-THOR337-0020</x:v>
      </x:c>
      <x:c r="B21" s="2" t="str">
        <x:v>Marvel &amp; Disney: What If…? Donald Duck Became Thor</x:v>
      </x:c>
      <x:c r="C21" s="2" t="str">
        <x:v>#1</x:v>
      </x:c>
      <x:c r="D21" s="11" t="n">
        <x:v>2024</x:v>
      </x:c>
      <x:c r="E21" s="2" t="str">
        <x:v>Marvel Comics</x:v>
      </x:c>
      <x:c r="F21" s="2" t="str">
        <x:v>Walt Simonson</x:v>
      </x:c>
      <x:c r="G21" s="2" t="str">
        <x:v>Walt Simonson Variant</x:v>
      </x:c>
      <x:c r="H21" s="2" t="str">
        <x:v>Direct homage</x:v>
      </x:c>
      <x:c r="I21" s="2" t="str">
        <x:v>Donald Duck</x:v>
      </x:c>
      <x:c r="J21" s="2" t="str"/>
      <x:c r="K21" s="2" t="str"/>
      <x:c r="L21" s="2" t="str"/>
      <x:c r="M21" s="2" t="str">
        <x:v>Variant cover</x:v>
      </x:c>
      <x:c r="N21" s="2" t="str">
        <x:v>US / English</x:v>
      </x:c>
      <x:c r="O21" s="13" t="n">
        <x:v>45539</x:v>
      </x:c>
      <x:c r="P21" s="2" t="str">
        <x:v>Listed on galko's League of Comic Geeks list 'Cover Homage: Thor #337'. A second source (retailer or press) also ties it to the original.</x:v>
      </x:c>
      <x:c r="Q21" s="2" t="str">
        <x:v>Native full-cover image; below preferred 900 × 1400 pixels; no upscaling.</x:v>
      </x:c>
      <x:c r="R21" s="2" t="str">
        <x:v>Verified</x:v>
      </x:c>
      <x:c r="S21" s="3" t="str">
        <x:v>https://leagueofcomicgeeks.com/comic/9771935/marvel-donald-duck-became-thor-1?variant=8703911</x:v>
      </x:c>
      <x:c r="T21" s="3" t="str">
        <x:v>https://unknowncomicbooks.com/search?q=thor+337+homage&amp;type=product</x:v>
      </x:c>
      <x:c r="U21" s="3" t="str">
        <x:v>https://s3.amazonaws.com/comicgeeks/comics/covers/large-8703911.jpg</x:v>
      </x:c>
      <x:c r="V21" s="2" t="str"/>
      <x:c r="W21" s="2" t="str">
        <x:v>Published</x:v>
      </x:c>
      <x:c r="X21" s="2" t="str">
        <x:v>Reviewed 2026-10-17</x:v>
      </x:c>
    </x:row>
    <x:row r="22" ht="23.850000381469727" hidden="0">
      <x:c r="A22" s="2" t="str">
        <x:v>CL-THOR337-0021</x:v>
      </x:c>
      <x:c r="B22" s="2" t="str">
        <x:v>Marvel Zombies: Dawn of Decay</x:v>
      </x:c>
      <x:c r="C22" s="2" t="str">
        <x:v>#2</x:v>
      </x:c>
      <x:c r="D22" s="11" t="n">
        <x:v>2024</x:v>
      </x:c>
      <x:c r="E22" s="2" t="str">
        <x:v>Marvel Comics</x:v>
      </x:c>
      <x:c r="F22" s="2" t="str">
        <x:v>Carlos Gómez</x:v>
      </x:c>
      <x:c r="G22" s="2" t="str">
        <x:v>Carlos Gómez Homage Variant</x:v>
      </x:c>
      <x:c r="H22" s="2" t="str">
        <x:v>Direct homage</x:v>
      </x:c>
      <x:c r="I22" s="2" t="str">
        <x:v>Thor</x:v>
      </x:c>
      <x:c r="J22" s="2" t="str"/>
      <x:c r="K22" s="2" t="str"/>
      <x:c r="L22" s="2" t="str"/>
      <x:c r="M22" s="2" t="str">
        <x:v>Variant cover</x:v>
      </x:c>
      <x:c r="N22" s="2" t="str">
        <x:v>US / English</x:v>
      </x:c>
      <x:c r="O22" s="13" t="n">
        <x:v>45574</x:v>
      </x:c>
      <x:c r="P22" s="2" t="str">
        <x:v>Listed on galko's League of Comic Geeks list 'Cover Homage: Thor #337'.</x:v>
      </x:c>
      <x:c r="Q22" s="2" t="str">
        <x:v>Exact cover image reviewed against Thor #337; artist credit filled where independently located. Native full-cover image; below preferred 900 × 1400 pixels; no upscaling.</x:v>
      </x:c>
      <x:c r="R22" s="2" t="str">
        <x:v>Verified</x:v>
      </x:c>
      <x:c r="S22" s="3" t="str">
        <x:v>https://leagueofcomicgeeks.com/comic/8199148/marvel-zombies-dawn-of-decay-2?variant=2869944</x:v>
      </x:c>
      <x:c r="T22" s="3" t="str">
        <x:v>https://leagueofcomicgeeks.com/profile/galko/lists/13727/cover-homage-the-mighty-thor-337</x:v>
      </x:c>
      <x:c r="U22" s="3" t="str">
        <x:v>https://s3.amazonaws.com/comicgeeks/comics/covers/large-2869944.jpg</x:v>
      </x:c>
      <x:c r="V22" s="2" t="str"/>
      <x:c r="W22" s="2" t="str">
        <x:v>Published</x:v>
      </x:c>
      <x:c r="X22" s="2" t="str">
        <x:v>Reviewed 2026-10-17</x:v>
      </x:c>
    </x:row>
    <x:row r="23" ht="23.850000381469727" hidden="0">
      <x:c r="A23" s="2" t="str">
        <x:v>CL-THOR337-0022</x:v>
      </x:c>
      <x:c r="B23" s="2" t="str">
        <x:v>The Immortal Thor</x:v>
      </x:c>
      <x:c r="C23" s="2" t="str">
        <x:v>#6</x:v>
      </x:c>
      <x:c r="D23" s="11" t="n">
        <x:v>2024</x:v>
      </x:c>
      <x:c r="E23" s="2" t="str">
        <x:v>Marvel Comics</x:v>
      </x:c>
      <x:c r="F23" s="2" t="str">
        <x:v>Carlos Magno</x:v>
      </x:c>
      <x:c r="G23" s="2" t="str">
        <x:v>Carlos Magno Wolverine 50th Anniversary Variant</x:v>
      </x:c>
      <x:c r="H23" s="2" t="str">
        <x:v>Direct homage</x:v>
      </x:c>
      <x:c r="I23" s="2" t="str">
        <x:v>Wolverine (Logan)</x:v>
      </x:c>
      <x:c r="J23" s="2" t="str"/>
      <x:c r="K23" s="2" t="str"/>
      <x:c r="L23" s="2" t="str"/>
      <x:c r="M23" s="2" t="str">
        <x:v>Variant cover</x:v>
      </x:c>
      <x:c r="N23" s="2" t="str">
        <x:v>US / English</x:v>
      </x:c>
      <x:c r="O23" s="13" t="n">
        <x:v>45315</x:v>
      </x:c>
      <x:c r="P23" s="2" t="str">
        <x:v>Listed on galko's League of Comic Geeks list 'Cover Homage: Thor #337'.</x:v>
      </x:c>
      <x:c r="Q23" s="2" t="str">
        <x:v>Exact cover image reviewed against Thor #337; artist credit filled where independently located. Native full-cover image; below preferred 900 × 1400 pixels; no upscaling.</x:v>
      </x:c>
      <x:c r="R23" s="2" t="str">
        <x:v>Verified</x:v>
      </x:c>
      <x:c r="S23" s="3" t="str">
        <x:v>https://leagueofcomicgeeks.com/comic/6905086/the-immortal-thor-6?variant=9570902</x:v>
      </x:c>
      <x:c r="T23" s="3" t="str">
        <x:v>https://leagueofcomicgeeks.com/profile/galko/lists/13727/cover-homage-the-mighty-thor-337</x:v>
      </x:c>
      <x:c r="U23" s="3" t="str">
        <x:v>https://s3.amazonaws.com/comicgeeks/comics/covers/large-9570902.jpg</x:v>
      </x:c>
      <x:c r="V23" s="2" t="str"/>
      <x:c r="W23" s="2" t="str">
        <x:v>Published</x:v>
      </x:c>
      <x:c r="X23" s="2" t="str">
        <x:v>Reviewed 2026-10-17</x:v>
      </x:c>
    </x:row>
    <x:row r="24" ht="46.25" hidden="0">
      <x:c r="A24" s="2" t="str">
        <x:v>CL-THOR337-0023</x:v>
      </x:c>
      <x:c r="B24" s="2" t="str">
        <x:v>Fame: Satoshi Tajiri</x:v>
      </x:c>
      <x:c r="C24" s="2" t="str">
        <x:v>#1</x:v>
      </x:c>
      <x:c r="D24" s="11" t="n">
        <x:v>2025</x:v>
      </x:c>
      <x:c r="E24" s="2" t="str">
        <x:v>TidalWave Productions</x:v>
      </x:c>
      <x:c r="F24" s="2" t="str">
        <x:v>Matthew Waite</x:v>
      </x:c>
      <x:c r="G24" s="2" t="str">
        <x:v>Collector Cave Terrificon 2025 Matthew Waite The Mighty Pocket Monster Foil Variant</x:v>
      </x:c>
      <x:c r="H24" s="2" t="str">
        <x:v>Parody / homage</x:v>
      </x:c>
      <x:c r="I24" s="2" t="str">
        <x:v>Cubone; Ash Ketchum</x:v>
      </x:c>
      <x:c r="J24" s="2" t="str">
        <x:v>Collector Cave Terrificon</x:v>
      </x:c>
      <x:c r="K24" s="2" t="str"/>
      <x:c r="L24" s="2" t="str"/>
      <x:c r="M24" s="2" t="str">
        <x:v>Foil</x:v>
      </x:c>
      <x:c r="N24" s="2" t="str">
        <x:v>US / English</x:v>
      </x:c>
      <x:c r="O24" s="13" t="n">
        <x:v>45896</x:v>
      </x:c>
      <x:c r="P24" s="2" t="str">
        <x:v>Listed on galko's League of Comic Geeks list 'Cover Homage: Thor #337'.</x:v>
      </x:c>
      <x:c r="Q24" s="2" t="str">
        <x:v>Exact cover image reviewed against Thor #337; artist credit filled where independently located. Native full-cover image; below preferred 900 × 1400 pixels; no upscaling.</x:v>
      </x:c>
      <x:c r="R24" s="2" t="str">
        <x:v>Verified</x:v>
      </x:c>
      <x:c r="S24" s="3" t="str">
        <x:v>https://leagueofcomicgeeks.com/comic/3307440/fame-satoshi-tajiri-1?variant=2589399</x:v>
      </x:c>
      <x:c r="T24" s="3" t="str">
        <x:v>https://leagueofcomicgeeks.com/profile/galko/lists/13727/cover-homage-the-mighty-thor-337</x:v>
      </x:c>
      <x:c r="U24" s="3" t="str">
        <x:v>https://s3.amazonaws.com/comicgeeks/comics/covers/large-2589399.jpg</x:v>
      </x:c>
      <x:c r="V24" s="2" t="str"/>
      <x:c r="W24" s="2" t="str">
        <x:v>Published</x:v>
      </x:c>
      <x:c r="X24" s="2" t="str">
        <x:v>Reviewed 2026-10-17</x:v>
      </x:c>
    </x:row>
    <x:row r="25" ht="23.850000381469727" hidden="0">
      <x:c r="A25" s="2" t="str">
        <x:v>CL-THOR337-0024</x:v>
      </x:c>
      <x:c r="B25" s="2" t="str">
        <x:v>Invincible Universe: Battle Beast</x:v>
      </x:c>
      <x:c r="C25" s="2" t="str">
        <x:v>#1</x:v>
      </x:c>
      <x:c r="D25" s="11" t="n">
        <x:v>2025</x:v>
      </x:c>
      <x:c r="E25" s="2" t="str">
        <x:v>Image Comics</x:v>
      </x:c>
      <x:c r="F25" s="2" t="str">
        <x:v>Tiago Da Silva</x:v>
      </x:c>
      <x:c r="G25" s="2" t="str">
        <x:v>616 Comics Tiago Da Silva Foil Virgin Variant</x:v>
      </x:c>
      <x:c r="H25" s="2" t="str">
        <x:v>Direct homage</x:v>
      </x:c>
      <x:c r="I25" s="2" t="str">
        <x:v>Battle Beast</x:v>
      </x:c>
      <x:c r="J25" s="2" t="str">
        <x:v>The616Comics / ComicTraders</x:v>
      </x:c>
      <x:c r="K25" s="2" t="str"/>
      <x:c r="L25" s="2" t="str">
        <x:v>2000</x:v>
      </x:c>
      <x:c r="M25" s="2" t="str">
        <x:v>Foil, Virgin</x:v>
      </x:c>
      <x:c r="N25" s="2" t="str">
        <x:v>US / English</x:v>
      </x:c>
      <x:c r="O25" s="13" t="n">
        <x:v>45791</x:v>
      </x:c>
      <x:c r="P25" s="2" t="str">
        <x:v>Listed on galko's League of Comic Geeks list 'Cover Homage: Thor #337'.</x:v>
      </x:c>
      <x:c r="Q25" s="2" t="str">
        <x:v>Exact cover image reviewed against Thor #337; artist credit filled where independently located. Native full-cover high-resolution image.</x:v>
      </x:c>
      <x:c r="R25" s="2" t="str">
        <x:v>Partial</x:v>
      </x:c>
      <x:c r="S25" s="3" t="str">
        <x:v>https://leagueofcomicgeeks.com/comic/2119451/invincible-universe-battle-beast-1?variant=7980083</x:v>
      </x:c>
      <x:c r="T25" s="3" t="str">
        <x:v>https://leagueofcomicgeeks.com/profile/galko/lists/13727/cover-homage-the-mighty-thor-337</x:v>
      </x:c>
      <x:c r="U25" s="3" t="str">
        <x:v>https://cdn.shopify.com/s/files/1/0275/9858/5921/files/8327107D-8A35-4B08-9D3C-D3AE03EB0A68.jpg?v=1740238789</x:v>
      </x:c>
      <x:c r="V25" s="2" t="str"/>
      <x:c r="W25" s="2" t="str">
        <x:v>Published</x:v>
      </x:c>
      <x:c r="X25" s="2" t="str">
        <x:v>Reviewed 2026-10-17</x:v>
      </x:c>
    </x:row>
    <x:row r="26" ht="23.850000381469727" hidden="0">
      <x:c r="A26" s="2" t="str">
        <x:v>CL-THOR337-0025</x:v>
      </x:c>
      <x:c r="B26" s="2" t="str">
        <x:v>The Immortal Thor</x:v>
      </x:c>
      <x:c r="C26" s="2" t="str">
        <x:v>#19</x:v>
      </x:c>
      <x:c r="D26" s="11" t="n">
        <x:v>2025</x:v>
      </x:c>
      <x:c r="E26" s="2" t="str">
        <x:v>Marvel Comics</x:v>
      </x:c>
      <x:c r="F26" s="2" t="str">
        <x:v>Gerardo Sandoval</x:v>
      </x:c>
      <x:c r="G26" s="2" t="str">
        <x:v>Gerardo Sandoval Fantastic Four homage; wraparound edition</x:v>
      </x:c>
      <x:c r="H26" s="2" t="str">
        <x:v>Direct homage</x:v>
      </x:c>
      <x:c r="I26" s="2" t="str">
        <x:v>Thing (Ben Grimm)</x:v>
      </x:c>
      <x:c r="J26" s="2" t="str"/>
      <x:c r="K26" s="2" t="str"/>
      <x:c r="L26" s="2" t="str"/>
      <x:c r="M26" s="2" t="str">
        <x:v>Variant cover</x:v>
      </x:c>
      <x:c r="N26" s="2" t="str">
        <x:v>US / English</x:v>
      </x:c>
      <x:c r="O26" s="13" t="n">
        <x:v>45672</x:v>
      </x:c>
      <x:c r="P26" s="2" t="str">
        <x:v>Listed on galko's League of Comic Geeks list 'Cover Homage: Thor #337'.</x:v>
      </x:c>
      <x:c r="Q26" s="2" t="str">
        <x:v>Exact cover image reviewed against Thor #337; artist credit filled where independently located. Native full-cover image; below preferred 900 × 1400 pixels; no upscaling.</x:v>
      </x:c>
      <x:c r="R26" s="2" t="str">
        <x:v>Verified</x:v>
      </x:c>
      <x:c r="S26" s="3" t="str">
        <x:v>https://leagueofcomicgeeks.com/comic/7038468/the-immortal-thor-19?variant=3702550</x:v>
      </x:c>
      <x:c r="T26" s="3" t="str">
        <x:v>https://leagueofcomicgeeks.com/profile/galko/lists/13727/cover-homage-the-mighty-thor-337</x:v>
      </x:c>
      <x:c r="U26" s="3" t="str">
        <x:v>https://s3.amazonaws.com/comicgeeks/comics/covers/large-3702550.jpg</x:v>
      </x:c>
      <x:c r="V26" s="2" t="str"/>
      <x:c r="W26" s="2" t="str">
        <x:v>Published</x:v>
      </x:c>
      <x:c r="X26" s="2" t="str">
        <x:v>Reviewed 2026-10-17</x:v>
      </x:c>
    </x:row>
    <x:row r="27">
      <x:c r="A27" t="str">
        <x:v>CL-THOR337-0026</x:v>
      </x:c>
      <x:c r="B27" t="str">
        <x:v>A-Force</x:v>
      </x:c>
      <x:c r="C27" t="str">
        <x:v>1</x:v>
      </x:c>
      <x:c r="D27" s="12" t="n">
        <x:v>2015</x:v>
      </x:c>
      <x:c r="E27" t="str">
        <x:v>Marvel Comics</x:v>
      </x:c>
      <x:c r="F27" t="str">
        <x:v>Siya Oum</x:v>
      </x:c>
      <x:c r="G27" t="str">
        <x:v>BAM! Books-A-Million /2nd&amp;Charles exclusive</x:v>
      </x:c>
      <x:c r="H27" t="str">
        <x:v>Direct homage</x:v>
      </x:c>
      <x:c r="I27" t="str">
        <x:v>Nico Minoru</x:v>
      </x:c>
      <x:c r="J27" t="str">
        <x:v>BAM! Books-A-Million /2nd&amp;Charles</x:v>
      </x:c>
      <x:c r="K27" t="str"/>
      <x:c r="L27" t="str"/>
      <x:c r="M27" t="str"/>
      <x:c r="N27" t="str">
        <x:v>US / English</x:v>
      </x:c>
      <x:c r="O27" s="14" t="n">
        <x:v>42144</x:v>
      </x:c>
      <x:c r="P27" t="str">
        <x:v>Recreates the weapon-swinging figure, circular motion arc and fractured title composition of Walter Simonson’s Thor #337.</x:v>
      </x:c>
      <x:c r="Q27" t="str">
        <x:v>A clean 400 × 614 reference image was used instead of the 1600-pixel photograph of a bagged copy with glare. The print run has not been located. Best clean exact full-cover image located; below preferred 900 × 1400 pixels; no upscaling.</x:v>
      </x:c>
      <x:c r="R27" t="str">
        <x:v>Verified</x:v>
      </x:c>
      <x:c r="S27" t="str">
        <x:v>https://my.comics.org/issue/1450362/</x:v>
      </x:c>
      <x:c r="T27" t="str"/>
      <x:c r="U27" t="str">
        <x:v>https://uncannyxmen.net/sites/default/files/images/covers/secretwars/aforce1-1oum.jpg</x:v>
      </x:c>
      <x:c r="V27" t="str"/>
      <x:c r="W27" t="str">
        <x:v>Published</x:v>
      </x:c>
      <x:c r="X27" t="str">
        <x:v>Reviewed 2026-10-17</x:v>
      </x:c>
    </x:row>
    <x:row r="28">
      <x:c r="A28" t="str">
        <x:v>CL-THOR337-0027</x:v>
      </x:c>
      <x:c r="B28" t="str">
        <x:v>Chainkata</x:v>
      </x:c>
      <x:c r="C28" t="str">
        <x:v>1</x:v>
      </x:c>
      <x:c r="D28" s="12" t="n">
        <x:v>2026</x:v>
      </x:c>
      <x:c r="E28" t="str">
        <x:v>Image Comics</x:v>
      </x:c>
      <x:c r="F28" t="str">
        <x:v>Marco Itri</x:v>
      </x:c>
      <x:c r="G28" t="str">
        <x:v>LeapsLair exclusive Thor337 homage</x:v>
      </x:c>
      <x:c r="H28" t="str">
        <x:v>Direct homage</x:v>
      </x:c>
      <x:c r="I28" t="str">
        <x:v>Luma</x:v>
      </x:c>
      <x:c r="J28" t="str">
        <x:v>LeapsLair</x:v>
      </x:c>
      <x:c r="K28" t="str"/>
      <x:c r="L28" t="str">
        <x:v>500</x:v>
      </x:c>
      <x:c r="M28" t="str"/>
      <x:c r="N28" t="str">
        <x:v>US / English</x:v>
      </x:c>
      <x:c r="O28" s="14" t="n">
        <x:v>46344</x:v>
      </x:c>
      <x:c r="P28" t="str">
        <x:v>Recreates the weapon-swinging figure, circular motion arc and fractured title composition of Walter Simonson’s Thor #337.</x:v>
      </x:c>
      <x:c r="Q28" t="str">
        <x:v>This record covers Marco Itri’s artwork only. The companion Aurelio Mazzara Kill Bill homage and CGC grading options are not additional Thor #337 drawings. The exact retailer image is a native 1406 × 2134 pixels. Native full-cover high-resolution image.</x:v>
      </x:c>
      <x:c r="R28" t="str">
        <x:v>Verified</x:v>
      </x:c>
      <x:c r="S28" t="str">
        <x:v>https://leapslair.com/products/chainkata-1-mazzara-itri-leapslair-exclusive-ltd-500-preorder-11-18</x:v>
      </x:c>
      <x:c r="T28" t="str"/>
      <x:c r="U28" t="str">
        <x:v>https://cdn.shopify.com/s/files/1/0626/6221/3767/files/CK1_Itri_cover.jpg?v=1790789257</x:v>
      </x:c>
      <x:c r="V28" t="str"/>
      <x:c r="W28" t="str">
        <x:v>Upcoming</x:v>
      </x:c>
      <x:c r="X28" t="str">
        <x:v>Reviewed 2026-10-17</x:v>
      </x:c>
    </x:row>
    <x:row r="29">
      <x:c r="A29" t="str">
        <x:v>CL-THOR337-0028</x:v>
      </x:c>
      <x:c r="B29" t="str">
        <x:v>Thor</x:v>
      </x:c>
      <x:c r="C29" t="str">
        <x:v>800 (Mortal Thor 14)</x:v>
      </x:c>
      <x:c r="D29" s="12" t="n">
        <x:v>2026</x:v>
      </x:c>
      <x:c r="E29" t="str">
        <x:v>Marvel Comics</x:v>
      </x:c>
      <x:c r="F29" t="str">
        <x:v>Walter Simonson</x:v>
      </x:c>
      <x:c r="G29" t="str">
        <x:v>Walter Simonson variant</x:v>
      </x:c>
      <x:c r="H29" t="str">
        <x:v>Direct homage</x:v>
      </x:c>
      <x:c r="I29" t="str">
        <x:v>Thor; Beta Ray Bill; Mighty Thor (Jane Foster); Silver Surfer; Ulik</x:v>
      </x:c>
      <x:c r="J29" t="str"/>
      <x:c r="K29" t="str"/>
      <x:c r="L29" t="str"/>
      <x:c r="M29" t="str"/>
      <x:c r="N29" t="str">
        <x:v>US / English</x:v>
      </x:c>
      <x:c r="O29" s="14" t="n">
        <x:v>46253</x:v>
      </x:c>
      <x:c r="P29" t="str">
        <x:v>Recreates the weapon-swinging figure, circular motion arc and fractured title composition of Walter Simonson’s Thor #337.</x:v>
      </x:c>
      <x:c r="Q29" t="str">
        <x:v>Published as Mortal Thor #14 / Thor #800, with issue 14 and legacy number 800 printed on the cover. The foreground Thor swing echoes Thor #337; the collage includes Beta Ray Bill, Jane Foster, Silver Surfer and Ulik. Other small figures require further review. The native 900 × 1385 retailer image is 15 pixels short of the preferred 1400-pixel height. Best clean exact full-cover image located; below preferred 900 × 1400 pixels; no upscaling.</x:v>
      </x:c>
      <x:c r="R29" t="str">
        <x:v>Verified</x:v>
      </x:c>
      <x:c r="S29" t="str">
        <x:v>https://www.midtowncomics.com/p/2567056-thor-vol-6-800-cover-e-variant-walter-simonson-cover/</x:v>
      </x:c>
      <x:c r="T29" t="str"/>
      <x:c r="U29" t="str">
        <x:v>https://www.midtowncomics.com/images/PRODUCT/XL/2567056_xl.jpg</x:v>
      </x:c>
      <x:c r="V29" t="str"/>
      <x:c r="W29" t="str">
        <x:v>Published</x:v>
      </x:c>
      <x:c r="X29" t="str">
        <x:v>Reviewed 2026-10-17</x:v>
      </x:c>
    </x:row>
  </x:sheetData>
  <x:conditionalFormatting sqref="R2:R26">
    <x:cfRule type="cellIs" dxfId="6" priority="2" aboveAverage="0" percent="0" bottom="0" operator="equal" rank="0" equalAverage="0">
      <x:formula>"Verified"</x:formula>
    </x:cfRule>
    <x:cfRule type="cellIs" dxfId="7" priority="3" aboveAverage="0" percent="0" bottom="0" operator="equal" rank="0" equalAverage="0">
      <x:formula>"Partial"</x:formula>
    </x:cfRule>
    <x:cfRule type="cellIs" dxfId="8" priority="4" aboveAverage="0" percent="0" bottom="0" operator="equal" rank="0" equalAverage="0">
      <x:formula>"Needs Review"</x:formula>
    </x:cfRule>
  </x:conditionalFormatting>
  <x:dataValidations count="1">
    <x:dataValidation type="list" errorStyle="stop" operator="between" allowBlank="1" showDropDown="0" showInputMessage="0" showErrorMessage="0" sqref="R2:R226">
      <x:formula1>"Verified,Partial,Needs Review"</x:formula1>
      <x:formula2>0</x:formula2>
    </x:dataValidation>
  </x:dataValidations>
  <x:hyperlinks>
    <x:hyperlink xmlns:r="http://schemas.openxmlformats.org/officeDocument/2006/relationships" ref="S2" r:id="Raca0ae88095a4899"/>
    <x:hyperlink xmlns:r="http://schemas.openxmlformats.org/officeDocument/2006/relationships" ref="T2" r:id="Raacc52d15e0f4750"/>
    <x:hyperlink xmlns:r="http://schemas.openxmlformats.org/officeDocument/2006/relationships" ref="U2" r:id="R3901c08afe2944b0"/>
    <x:hyperlink xmlns:r="http://schemas.openxmlformats.org/officeDocument/2006/relationships" ref="S3" r:id="R682681d400fc4902"/>
    <x:hyperlink xmlns:r="http://schemas.openxmlformats.org/officeDocument/2006/relationships" ref="T3" r:id="R1e37071ab225425f"/>
    <x:hyperlink xmlns:r="http://schemas.openxmlformats.org/officeDocument/2006/relationships" ref="U3" r:id="Ra4f88be8002f4809"/>
    <x:hyperlink xmlns:r="http://schemas.openxmlformats.org/officeDocument/2006/relationships" ref="S4" r:id="R7faab1037be6404a"/>
    <x:hyperlink xmlns:r="http://schemas.openxmlformats.org/officeDocument/2006/relationships" ref="T4" r:id="R44a1e7d70fde455d"/>
    <x:hyperlink xmlns:r="http://schemas.openxmlformats.org/officeDocument/2006/relationships" ref="U4" r:id="Rfe64a0dc9dbd473d"/>
    <x:hyperlink xmlns:r="http://schemas.openxmlformats.org/officeDocument/2006/relationships" ref="S5" r:id="Rf3472106f1e6444d"/>
    <x:hyperlink xmlns:r="http://schemas.openxmlformats.org/officeDocument/2006/relationships" ref="T5" r:id="Rc841f6a11e5f448d"/>
    <x:hyperlink xmlns:r="http://schemas.openxmlformats.org/officeDocument/2006/relationships" ref="U5" r:id="Rc0cbedb7023d4a8b"/>
    <x:hyperlink xmlns:r="http://schemas.openxmlformats.org/officeDocument/2006/relationships" ref="S6" r:id="Rf6f7f9094e7b4e86"/>
    <x:hyperlink xmlns:r="http://schemas.openxmlformats.org/officeDocument/2006/relationships" ref="T6" r:id="R88bef907029045e5"/>
    <x:hyperlink xmlns:r="http://schemas.openxmlformats.org/officeDocument/2006/relationships" ref="U6" r:id="Rb77f018ea61741e8"/>
    <x:hyperlink xmlns:r="http://schemas.openxmlformats.org/officeDocument/2006/relationships" ref="S7" r:id="R2b64d85840e7433e"/>
    <x:hyperlink xmlns:r="http://schemas.openxmlformats.org/officeDocument/2006/relationships" ref="T7" r:id="R4909f65502ab457a"/>
    <x:hyperlink xmlns:r="http://schemas.openxmlformats.org/officeDocument/2006/relationships" ref="U7" r:id="R94f7cef114404a63"/>
    <x:hyperlink xmlns:r="http://schemas.openxmlformats.org/officeDocument/2006/relationships" ref="S8" r:id="Re8887351816d49c8"/>
    <x:hyperlink xmlns:r="http://schemas.openxmlformats.org/officeDocument/2006/relationships" ref="T8" r:id="R67db664a263b4bd1"/>
    <x:hyperlink xmlns:r="http://schemas.openxmlformats.org/officeDocument/2006/relationships" ref="U8" r:id="Raa36619b873d41e7"/>
    <x:hyperlink xmlns:r="http://schemas.openxmlformats.org/officeDocument/2006/relationships" ref="S9" r:id="R3f17982c2fab48c6"/>
    <x:hyperlink xmlns:r="http://schemas.openxmlformats.org/officeDocument/2006/relationships" ref="T9" r:id="Rca7603f39ba4469f"/>
    <x:hyperlink xmlns:r="http://schemas.openxmlformats.org/officeDocument/2006/relationships" ref="U9" r:id="R560e337957ca4450"/>
    <x:hyperlink xmlns:r="http://schemas.openxmlformats.org/officeDocument/2006/relationships" ref="S10" r:id="R362e40b88f6e4439"/>
    <x:hyperlink xmlns:r="http://schemas.openxmlformats.org/officeDocument/2006/relationships" ref="T10" r:id="Rb60c84334e6b4c13"/>
    <x:hyperlink xmlns:r="http://schemas.openxmlformats.org/officeDocument/2006/relationships" ref="U10" r:id="R477474f6d47c4793"/>
    <x:hyperlink xmlns:r="http://schemas.openxmlformats.org/officeDocument/2006/relationships" ref="S11" r:id="Reff118182e7e4c2d"/>
    <x:hyperlink xmlns:r="http://schemas.openxmlformats.org/officeDocument/2006/relationships" ref="T11" r:id="R59d0b94844d44519"/>
    <x:hyperlink xmlns:r="http://schemas.openxmlformats.org/officeDocument/2006/relationships" ref="U11" r:id="Rc09e0d2066c44b2d"/>
    <x:hyperlink xmlns:r="http://schemas.openxmlformats.org/officeDocument/2006/relationships" ref="S12" r:id="R2ae8b48b136a48c0"/>
    <x:hyperlink xmlns:r="http://schemas.openxmlformats.org/officeDocument/2006/relationships" ref="T12" r:id="Rc6e76eb3608743f9"/>
    <x:hyperlink xmlns:r="http://schemas.openxmlformats.org/officeDocument/2006/relationships" ref="U12" r:id="R9f93053b84ee44e3"/>
    <x:hyperlink xmlns:r="http://schemas.openxmlformats.org/officeDocument/2006/relationships" ref="S13" r:id="R08cceee0599c4383"/>
    <x:hyperlink xmlns:r="http://schemas.openxmlformats.org/officeDocument/2006/relationships" ref="T13" r:id="R44966e47ac0f43a5"/>
    <x:hyperlink xmlns:r="http://schemas.openxmlformats.org/officeDocument/2006/relationships" ref="U13" r:id="R6f1c475db3c2426e"/>
    <x:hyperlink xmlns:r="http://schemas.openxmlformats.org/officeDocument/2006/relationships" ref="S14" r:id="Rc5680f1f60d9472d"/>
    <x:hyperlink xmlns:r="http://schemas.openxmlformats.org/officeDocument/2006/relationships" ref="T14" r:id="Rde965bcd670447f2"/>
    <x:hyperlink xmlns:r="http://schemas.openxmlformats.org/officeDocument/2006/relationships" ref="U14" r:id="R6025387a10c94444"/>
    <x:hyperlink xmlns:r="http://schemas.openxmlformats.org/officeDocument/2006/relationships" ref="S15" r:id="Rb81adf05ae844791"/>
    <x:hyperlink xmlns:r="http://schemas.openxmlformats.org/officeDocument/2006/relationships" ref="T15" r:id="R09392dbed62142ea"/>
    <x:hyperlink xmlns:r="http://schemas.openxmlformats.org/officeDocument/2006/relationships" ref="U15" r:id="Rc2c70a84272d4d73"/>
    <x:hyperlink xmlns:r="http://schemas.openxmlformats.org/officeDocument/2006/relationships" ref="S16" r:id="Rf14f0898ff904f4b"/>
    <x:hyperlink xmlns:r="http://schemas.openxmlformats.org/officeDocument/2006/relationships" ref="T16" r:id="Rf9f53dae0b944826"/>
    <x:hyperlink xmlns:r="http://schemas.openxmlformats.org/officeDocument/2006/relationships" ref="U16" r:id="R040138f490074085"/>
    <x:hyperlink xmlns:r="http://schemas.openxmlformats.org/officeDocument/2006/relationships" ref="S17" r:id="Ra0d52dab67e44348"/>
    <x:hyperlink xmlns:r="http://schemas.openxmlformats.org/officeDocument/2006/relationships" ref="T17" r:id="Rac17b32d77614ea5"/>
    <x:hyperlink xmlns:r="http://schemas.openxmlformats.org/officeDocument/2006/relationships" ref="U17" r:id="Re75099cc6bfb489d"/>
    <x:hyperlink xmlns:r="http://schemas.openxmlformats.org/officeDocument/2006/relationships" ref="S18" r:id="R7c0b6fe428e04a58"/>
    <x:hyperlink xmlns:r="http://schemas.openxmlformats.org/officeDocument/2006/relationships" ref="T18" r:id="R02396fba30e04ade"/>
    <x:hyperlink xmlns:r="http://schemas.openxmlformats.org/officeDocument/2006/relationships" ref="U18" r:id="R4cbba20d6daf4bdc"/>
    <x:hyperlink xmlns:r="http://schemas.openxmlformats.org/officeDocument/2006/relationships" ref="S19" r:id="R21263b020da54ff4"/>
    <x:hyperlink xmlns:r="http://schemas.openxmlformats.org/officeDocument/2006/relationships" ref="T19" r:id="Rab1090a473cc4c33"/>
    <x:hyperlink xmlns:r="http://schemas.openxmlformats.org/officeDocument/2006/relationships" ref="U19" r:id="R1cf77969baad4182"/>
    <x:hyperlink xmlns:r="http://schemas.openxmlformats.org/officeDocument/2006/relationships" ref="S20" r:id="Ra7af472024c64321"/>
    <x:hyperlink xmlns:r="http://schemas.openxmlformats.org/officeDocument/2006/relationships" ref="T20" r:id="R6ac0dabce3334a91"/>
    <x:hyperlink xmlns:r="http://schemas.openxmlformats.org/officeDocument/2006/relationships" ref="U20" r:id="R9fa20f5621244092"/>
    <x:hyperlink xmlns:r="http://schemas.openxmlformats.org/officeDocument/2006/relationships" ref="S21" r:id="R203d005139b14fbc"/>
    <x:hyperlink xmlns:r="http://schemas.openxmlformats.org/officeDocument/2006/relationships" ref="T21" r:id="R457d04576e9e4c15"/>
    <x:hyperlink xmlns:r="http://schemas.openxmlformats.org/officeDocument/2006/relationships" ref="U21" r:id="R16d721e1d5d24a1e"/>
    <x:hyperlink xmlns:r="http://schemas.openxmlformats.org/officeDocument/2006/relationships" ref="S22" r:id="R0ed6e5cd4fd04c79"/>
    <x:hyperlink xmlns:r="http://schemas.openxmlformats.org/officeDocument/2006/relationships" ref="T22" r:id="Rad0937ecb2c94911"/>
    <x:hyperlink xmlns:r="http://schemas.openxmlformats.org/officeDocument/2006/relationships" ref="U22" r:id="R0c7a485854694f8d"/>
    <x:hyperlink xmlns:r="http://schemas.openxmlformats.org/officeDocument/2006/relationships" ref="S23" r:id="Rf05888f4e7674769"/>
    <x:hyperlink xmlns:r="http://schemas.openxmlformats.org/officeDocument/2006/relationships" ref="T23" r:id="R16ef10efd16b41c4"/>
    <x:hyperlink xmlns:r="http://schemas.openxmlformats.org/officeDocument/2006/relationships" ref="U23" r:id="Rceb2d1c752974160"/>
    <x:hyperlink xmlns:r="http://schemas.openxmlformats.org/officeDocument/2006/relationships" ref="S24" r:id="Rf97f7a501970432c"/>
    <x:hyperlink xmlns:r="http://schemas.openxmlformats.org/officeDocument/2006/relationships" ref="T24" r:id="Rdf8d2b69ffa64565"/>
    <x:hyperlink xmlns:r="http://schemas.openxmlformats.org/officeDocument/2006/relationships" ref="U24" r:id="Rc81af17f3c1d45fc"/>
    <x:hyperlink xmlns:r="http://schemas.openxmlformats.org/officeDocument/2006/relationships" ref="S25" r:id="R8d9de4492e3141f0"/>
    <x:hyperlink xmlns:r="http://schemas.openxmlformats.org/officeDocument/2006/relationships" ref="T25" r:id="R8673ebf392fd438c"/>
    <x:hyperlink xmlns:r="http://schemas.openxmlformats.org/officeDocument/2006/relationships" ref="U25" r:id="R89799a6330f847df"/>
    <x:hyperlink xmlns:r="http://schemas.openxmlformats.org/officeDocument/2006/relationships" ref="S26" r:id="Ra03d065572ff4b38"/>
    <x:hyperlink xmlns:r="http://schemas.openxmlformats.org/officeDocument/2006/relationships" ref="T26" r:id="R043228bf77bf412e"/>
    <x:hyperlink xmlns:r="http://schemas.openxmlformats.org/officeDocument/2006/relationships" ref="U26" r:id="R5b88df9234004c90"/>
  </x:hyperlinks>
  <x:pageMargins left="0.7" right="0.7" top="0.75" bottom="0.75" header="0.3" footer="0.3"/>
  <x:tableParts count="1">
    <x:tablePart xmlns:r="http://schemas.openxmlformats.org/officeDocument/2006/relationships" r:id="R6b04280ac3f74168"/>
  </x:tableParts>
</x:worksheet>
</file>

<file path=xl/worksheets/sheet2.xml><?xml version="1.0" encoding="utf-8"?>
<x:worksheet xmlns:x="http://schemas.openxmlformats.org/spreadsheetml/2006/main">
  <x:sheetViews>
    <x:sheetView showGridLines="1" workbookViewId="0"/>
  </x:sheetViews>
  <x:sheetFormatPr defaultColWidth="8.6796875" defaultRowHeight="15"/>
  <x:cols>
    <x:col min="1" max="1" width="34" hidden="0" customWidth="1"/>
    <x:col min="2" max="3" width="12" hidden="0" customWidth="1"/>
  </x:cols>
  <x:sheetData>
    <x:row r="1" ht="17.350000381469727" hidden="0">
      <x:c r="A1" s="4" t="s">
        <x:v>24</x:v>
      </x:c>
      <x:c r="B1" s="5"/>
      <x:c r="C1" s="5"/>
    </x:row>
    <x:row r="2" ht="65" hidden="0" customHeight="1">
      <x:c r="A2" s="15" t="str">
        <x:v>Original: Thor #337, Marvel, November 1983 cover date. On sale August 2, 1983 (GCD). Cover by Walter Simonson. Beta Ray Bill swings Mjolnir.</x:v>
      </x:c>
      <x:c r="B2" s="5"/>
      <x:c r="C2" s="5"/>
    </x:row>
    <x:row r="3" ht="65" hidden="0" customHeight="1">
      <x:c r="A3" s="16" t="str">
        <x:v>Updated October 17, 2026. Website: 28 distinct homages. Reprints and reference records remain in this workbook.</x:v>
      </x:c>
      <x:c r="B3" s="5"/>
      <x:c r="C3" s="5"/>
    </x:row>
    <x:row r="4" ht="15" hidden="0">
      <x:c r="A4" s="5"/>
      <x:c r="B4" s="5"/>
      <x:c r="C4" s="5"/>
    </x:row>
    <x:row r="5" ht="15" hidden="0">
      <x:c r="A5" s="8" t="s">
        <x:v>25</x:v>
      </x:c>
      <x:c r="B5" s="8" t="s">
        <x:v>26</x:v>
      </x:c>
      <x:c r="C5" s="8" t="s">
        <x:v>27</x:v>
      </x:c>
    </x:row>
    <x:row r="6" ht="15" hidden="0">
      <x:c r="A6" s="5" t="str">
        <x:v>Catalog rows (incl. references)</x:v>
      </x:c>
      <x:c r="B6" s="5" t="n">
        <x:f aca="0">COUNTA(Catalog!A2:A226)</x:f>
        <x:v>28</x:v>
      </x:c>
      <x:c r="C6" s="5"/>
    </x:row>
    <x:row r="7" ht="15" hidden="0">
      <x:c r="A7" s="5" t="s">
        <x:v>28</x:v>
      </x:c>
      <x:c r="B7" s="5" t="n">
        <x:f aca="0">COUNTA('Research Log'!A2:A500)</x:f>
        <x:v>38</x:v>
      </x:c>
      <x:c r="C7" s="5"/>
    </x:row>
    <x:row r="8" ht="15" hidden="0">
      <x:c r="A8" s="5" t="s">
        <x:v>29</x:v>
      </x:c>
      <x:c r="B8" s="5" t="n">
        <x:f aca="0">MIN(Catalog!D2:D226)</x:f>
        <x:v>1992</x:v>
      </x:c>
      <x:c r="C8" s="5"/>
    </x:row>
    <x:row r="9" ht="15" hidden="0">
      <x:c r="A9" s="5" t="s">
        <x:v>30</x:v>
      </x:c>
      <x:c r="B9" s="5" t="n">
        <x:f aca="0">MAX(Catalog!D2:D226)</x:f>
        <x:v>2026</x:v>
      </x:c>
      <x:c r="C9" s="5"/>
    </x:row>
    <x:row r="10" ht="15" hidden="0">
      <x:c r="A10" s="5"/>
      <x:c r="B10" s="5"/>
      <x:c r="C10" s="5"/>
    </x:row>
    <x:row r="11" ht="15" hidden="0">
      <x:c r="A11" s="8" t="s">
        <x:v>17</x:v>
      </x:c>
      <x:c r="B11" s="8" t="s">
        <x:v>26</x:v>
      </x:c>
      <x:c r="C11" s="8" t="s">
        <x:v>27</x:v>
      </x:c>
    </x:row>
    <x:row r="12" ht="15" hidden="0">
      <x:c r="A12" s="5" t="s">
        <x:v>31</x:v>
      </x:c>
      <x:c r="B12" s="5" t="n">
        <x:f aca="0">COUNTIF(Catalog!R2:R226,"Verified")</x:f>
        <x:v>22</x:v>
      </x:c>
      <x:c r="C12" s="9" t="n">
        <x:f aca="0">IF($B$6=0,0,B12/$B$6)</x:f>
        <x:v>0.7857142857142857</x:v>
      </x:c>
    </x:row>
    <x:row r="13" ht="15" hidden="0">
      <x:c r="A13" s="5" t="s">
        <x:v>32</x:v>
      </x:c>
      <x:c r="B13" s="5" t="n">
        <x:f aca="0">COUNTIF(Catalog!R2:R226,"Partial")</x:f>
        <x:v>6</x:v>
      </x:c>
      <x:c r="C13" s="9" t="n">
        <x:f aca="0">IF($B$6=0,0,B13/$B$6)</x:f>
        <x:v>0.21428571428571427</x:v>
      </x:c>
    </x:row>
    <x:row r="14" ht="15" hidden="0">
      <x:c r="A14" s="5" t="s">
        <x:v>33</x:v>
      </x:c>
      <x:c r="B14" s="5" t="n">
        <x:f aca="0">COUNTIF(Catalog!R2:R226,"Needs Review")</x:f>
        <x:v>0</x:v>
      </x:c>
      <x:c r="C14" s="9" t="n">
        <x:f aca="0">IF($B$6=0,0,B14/$B$6)</x:f>
        <x:v>0</x:v>
      </x:c>
    </x:row>
    <x:row r="15" ht="15" hidden="0">
      <x:c r="A15" s="5"/>
      <x:c r="B15" s="5"/>
      <x:c r="C15" s="5"/>
    </x:row>
    <x:row r="16" ht="15" hidden="0">
      <x:c r="A16" s="8" t="s">
        <x:v>34</x:v>
      </x:c>
      <x:c r="B16" s="8" t="s">
        <x:v>26</x:v>
      </x:c>
      <x:c r="C16" s="8" t="s">
        <x:v>27</x:v>
      </x:c>
    </x:row>
    <x:row r="17" ht="15" hidden="0">
      <x:c r="A17" s="5" t="s">
        <x:v>35</x:v>
      </x:c>
      <x:c r="B17" s="5" t="n">
        <x:f aca="0">COUNTIF(Catalog!H2:H226,"Direct homage")</x:f>
        <x:v>26</x:v>
      </x:c>
      <x:c r="C17" s="9" t="n">
        <x:f aca="0">IF($B$6=0,0,B17/$B$6)</x:f>
        <x:v>0.9285714285714286</x:v>
      </x:c>
    </x:row>
    <x:row r="18" ht="15" hidden="0">
      <x:c r="A18" s="5" t="s">
        <x:v>36</x:v>
      </x:c>
      <x:c r="B18" s="5" t="n">
        <x:f aca="0">COUNTIF(Catalog!H2:H226,"Parody / homage")</x:f>
        <x:v>2</x:v>
      </x:c>
      <x:c r="C18" s="9" t="n">
        <x:f aca="0">IF($B$6=0,0,B18/$B$6)</x:f>
        <x:v>0.07142857142857142</x:v>
      </x:c>
    </x:row>
    <x:row r="19" ht="15" hidden="0">
      <x:c r="A19" s="5"/>
      <x:c r="B19" s="5"/>
      <x:c r="C19" s="5"/>
    </x:row>
    <x:row r="20" ht="15" hidden="0">
      <x:c r="A20" s="8" t="s">
        <x:v>37</x:v>
      </x:c>
      <x:c r="B20" s="8" t="s">
        <x:v>26</x:v>
      </x:c>
      <x:c r="C20" s="8" t="s">
        <x:v>27</x:v>
      </x:c>
    </x:row>
    <x:row r="21" ht="15" hidden="0">
      <x:c r="A21" s="5" t="s">
        <x:v>38</x:v>
      </x:c>
      <x:c r="B21" s="5" t="n">
        <x:f aca="0">COUNTIFS(Catalog!D2:D226,"&gt;=1960",Catalog!D2:D226,"&lt;1970")</x:f>
        <x:v>0</x:v>
      </x:c>
      <x:c r="C21" s="9" t="n">
        <x:f aca="0">IF($B$6=0,0,B21/$B$6)</x:f>
        <x:v>0</x:v>
      </x:c>
    </x:row>
    <x:row r="22" ht="15" hidden="0">
      <x:c r="A22" s="5" t="s">
        <x:v>39</x:v>
      </x:c>
      <x:c r="B22" s="5" t="n">
        <x:f aca="0">COUNTIFS(Catalog!D2:D226,"&gt;=1970",Catalog!D2:D226,"&lt;1980")</x:f>
        <x:v>0</x:v>
      </x:c>
      <x:c r="C22" s="9" t="n">
        <x:f aca="0">IF($B$6=0,0,B22/$B$6)</x:f>
        <x:v>0</x:v>
      </x:c>
    </x:row>
    <x:row r="23" ht="15" hidden="0">
      <x:c r="A23" s="5" t="s">
        <x:v>40</x:v>
      </x:c>
      <x:c r="B23" s="5" t="n">
        <x:f aca="0">COUNTIFS(Catalog!D2:D226,"&gt;=1980",Catalog!D2:D226,"&lt;1990")</x:f>
        <x:v>0</x:v>
      </x:c>
      <x:c r="C23" s="9" t="n">
        <x:f aca="0">IF($B$6=0,0,B23/$B$6)</x:f>
        <x:v>0</x:v>
      </x:c>
    </x:row>
    <x:row r="24" ht="15" hidden="0">
      <x:c r="A24" s="5" t="s">
        <x:v>41</x:v>
      </x:c>
      <x:c r="B24" s="5" t="n">
        <x:f aca="0">COUNTIFS(Catalog!D2:D226,"&gt;=1990",Catalog!D2:D226,"&lt;2000")</x:f>
        <x:v>2</x:v>
      </x:c>
      <x:c r="C24" s="9" t="n">
        <x:f aca="0">IF($B$6=0,0,B24/$B$6)</x:f>
        <x:v>0.07142857142857142</x:v>
      </x:c>
    </x:row>
    <x:row r="25" ht="15" hidden="0">
      <x:c r="A25" s="5" t="s">
        <x:v>42</x:v>
      </x:c>
      <x:c r="B25" s="5" t="n">
        <x:f aca="0">COUNTIFS(Catalog!D2:D226,"&gt;=2000",Catalog!D2:D226,"&lt;2010")</x:f>
        <x:v>1</x:v>
      </x:c>
      <x:c r="C25" s="9" t="n">
        <x:f aca="0">IF($B$6=0,0,B25/$B$6)</x:f>
        <x:v>0.03571428571428571</x:v>
      </x:c>
    </x:row>
    <x:row r="26" ht="15" hidden="0">
      <x:c r="A26" s="5" t="s">
        <x:v>43</x:v>
      </x:c>
      <x:c r="B26" s="5" t="n">
        <x:f aca="0">COUNTIFS(Catalog!D2:D226,"&gt;=2010",Catalog!D2:D226,"&lt;2020")</x:f>
        <x:v>6</x:v>
      </x:c>
      <x:c r="C26" s="9" t="n">
        <x:f aca="0">IF($B$6=0,0,B26/$B$6)</x:f>
        <x:v>0.21428571428571427</x:v>
      </x:c>
    </x:row>
    <x:row r="27" ht="15" hidden="0">
      <x:c r="A27" s="5" t="s">
        <x:v>44</x:v>
      </x:c>
      <x:c r="B27" s="5" t="n">
        <x:f aca="0">COUNTIFS(Catalog!D2:D226,"&gt;=2020",Catalog!D2:D226,"&lt;2030")</x:f>
        <x:v>19</x:v>
      </x:c>
      <x:c r="C27" s="9" t="n">
        <x:f aca="0">IF($B$6=0,0,B27/$B$6)</x:f>
        <x:v>0.6785714285714286</x:v>
      </x:c>
    </x:row>
    <x:row r="28" ht="15" hidden="0">
      <x:c r="A28" s="5"/>
      <x:c r="B28" s="5"/>
      <x:c r="C28" s="5"/>
    </x:row>
    <x:row r="29" ht="15" hidden="0">
      <x:c r="A29" s="8" t="s">
        <x:v>4</x:v>
      </x:c>
      <x:c r="B29" s="8" t="s">
        <x:v>26</x:v>
      </x:c>
      <x:c r="C29" s="8" t="s">
        <x:v>27</x:v>
      </x:c>
    </x:row>
    <x:row r="30" ht="15" hidden="0">
      <x:c r="A30" s="5" t="s">
        <x:v>45</x:v>
      </x:c>
      <x:c r="B30" s="5" t="n">
        <x:f aca="0">COUNTIF(Catalog!E2:E226,"Marvel Comics")</x:f>
        <x:v>15</x:v>
      </x:c>
      <x:c r="C30" s="9" t="n">
        <x:f aca="0">IF($B$6=0,0,B30/$B$6)</x:f>
        <x:v>0.5357142857142857</x:v>
      </x:c>
    </x:row>
    <x:row r="31" ht="15" hidden="0">
      <x:c r="A31" s="5" t="s">
        <x:v>46</x:v>
      </x:c>
      <x:c r="B31" s="5" t="n">
        <x:f aca="0">COUNTIF(Catalog!E2:E226,"Image Comics")</x:f>
        <x:v>3</x:v>
      </x:c>
      <x:c r="C31" s="9" t="n">
        <x:f aca="0">IF($B$6=0,0,B31/$B$6)</x:f>
        <x:v>0.10714285714285714</x:v>
      </x:c>
    </x:row>
    <x:row r="32" ht="15" hidden="0">
      <x:c r="A32" s="5" t="s">
        <x:v>47</x:v>
      </x:c>
      <x:c r="B32" s="5" t="n">
        <x:f aca="0">COUNTIF(Catalog!E2:E226,"IDW Publishing")</x:f>
        <x:v>2</x:v>
      </x:c>
      <x:c r="C32" s="9" t="n">
        <x:f aca="0">IF($B$6=0,0,B32/$B$6)</x:f>
        <x:v>0.07142857142857142</x:v>
      </x:c>
    </x:row>
    <x:row r="33" ht="15" hidden="0">
      <x:c r="A33" s="5" t="s">
        <x:v>48</x:v>
      </x:c>
      <x:c r="B33" s="5" t="n">
        <x:f aca="0">COUNTIF(Catalog!E2:E226,"TidalWave Productions")</x:f>
        <x:v>1</x:v>
      </x:c>
      <x:c r="C33" s="9" t="n">
        <x:f aca="0">IF($B$6=0,0,B33/$B$6)</x:f>
        <x:v>0.03571428571428571</x:v>
      </x:c>
    </x:row>
    <x:row r="34" ht="15" hidden="0">
      <x:c r="A34" s="5" t="s">
        <x:v>49</x:v>
      </x:c>
      <x:c r="B34" s="5" t="n">
        <x:f aca="0">COUNTIF(Catalog!E2:E226,"Dark Horse Comics")</x:f>
        <x:v>1</x:v>
      </x:c>
      <x:c r="C34" s="9" t="n">
        <x:f aca="0">IF($B$6=0,0,B34/$B$6)</x:f>
        <x:v>0.03571428571428571</x:v>
      </x:c>
    </x:row>
    <x:row r="35" ht="15" hidden="0">
      <x:c r="A35" s="5" t="s">
        <x:v>50</x:v>
      </x:c>
      <x:c r="B35" s="5" t="n">
        <x:f aca="0">COUNTIF(Catalog!E2:E226,"Massive Publishing")</x:f>
        <x:v>1</x:v>
      </x:c>
      <x:c r="C35" s="9" t="n">
        <x:f aca="0">IF($B$6=0,0,B35/$B$6)</x:f>
        <x:v>0.03571428571428571</x:v>
      </x:c>
    </x:row>
    <x:row r="36" ht="15" hidden="0">
      <x:c r="A36" s="5" t="s">
        <x:v>51</x:v>
      </x:c>
      <x:c r="B36" s="5" t="n">
        <x:f aca="0">COUNTIF(Catalog!E2:E226,"Fleetway")</x:f>
        <x:v>0</x:v>
      </x:c>
      <x:c r="C36" s="9" t="n">
        <x:f aca="0">IF($B$6=0,0,B36/$B$6)</x:f>
        <x:v>0</x:v>
      </x:c>
    </x:row>
    <x:row r="37" ht="15" hidden="0">
      <x:c r="A37" s="5" t="s">
        <x:v>52</x:v>
      </x:c>
      <x:c r="B37" s="5" t="n">
        <x:f aca="0">COUNTIF(Catalog!E2:E226,"DC Comics")</x:f>
        <x:v>1</x:v>
      </x:c>
      <x:c r="C37" s="9" t="n">
        <x:f aca="0">IF($B$6=0,0,B37/$B$6)</x:f>
        <x:v>0.03571428571428571</x:v>
      </x:c>
    </x:row>
    <x:row r="38" ht="15" hidden="0">
      <x:c r="A38" s="5" t="s">
        <x:v>53</x:v>
      </x:c>
      <x:c r="B38" s="5" t="n">
        <x:f aca="0">COUNTIF(Catalog!E2:E226,"Counterpoint Comics")</x:f>
        <x:v>1</x:v>
      </x:c>
      <x:c r="C38" s="9" t="n">
        <x:f aca="0">IF($B$6=0,0,B38/$B$6)</x:f>
        <x:v>0.03571428571428571</x:v>
      </x:c>
    </x:row>
    <x:row r="39" ht="15" hidden="0">
      <x:c r="A39" s="5" t="s">
        <x:v>54</x:v>
      </x:c>
      <x:c r="B39" s="5" t="n">
        <x:f aca="0">COUNTIF(Catalog!E2:E226,"Chapterhouse Comics")</x:f>
        <x:v>1</x:v>
      </x:c>
      <x:c r="C39" s="9" t="n">
        <x:f aca="0">IF($B$6=0,0,B39/$B$6)</x:f>
        <x:v>0.03571428571428571</x:v>
      </x:c>
    </x:row>
    <x:row r="40" ht="15" hidden="0">
      <x:c r="A40" s="5" t="s">
        <x:v>55</x:v>
      </x:c>
      <x:c r="B40" s="5" t="n">
        <x:f aca="0">COUNTIF(Catalog!E2:E226,"Ablaze")</x:f>
        <x:v>1</x:v>
      </x:c>
      <x:c r="C40" s="9" t="n">
        <x:f aca="0">IF($B$6=0,0,B40/$B$6)</x:f>
        <x:v>0.03571428571428571</x:v>
      </x:c>
    </x:row>
  </x:sheetData>
  <x:pageMargins left="0.7" right="0.7" top="0.75" bottom="0.75" header="0.3" footer="0.3"/>
</x:worksheet>
</file>

<file path=xl/worksheets/sheet3.xml><?xml version="1.0" encoding="utf-8"?>
<x:worksheet xmlns:x="http://schemas.openxmlformats.org/spreadsheetml/2006/main">
  <x:sheetViews>
    <x:sheetView showGridLines="1" workbookViewId="0">
      <x:pane ySplit="1" topLeftCell="A2" activePane="bottomLeft" state="frozen"/>
    </x:sheetView>
  </x:sheetViews>
  <x:sheetFormatPr defaultColWidth="8.6796875" defaultRowHeight="15"/>
  <x:cols>
    <x:col min="1" max="1" width="50" hidden="0" customWidth="1"/>
    <x:col min="2" max="2" width="14" hidden="0" customWidth="1"/>
    <x:col min="3" max="3" width="60" hidden="0" customWidth="1"/>
    <x:col min="4" max="4" width="50" hidden="0" customWidth="1"/>
    <x:col min="5" max="5" width="45" hidden="0" customWidth="1"/>
  </x:cols>
  <x:sheetData>
    <x:row r="1" ht="15" hidden="0">
      <x:c r="A1" s="8" t="s">
        <x:v>56</x:v>
      </x:c>
      <x:c r="B1" s="8" t="s">
        <x:v>57</x:v>
      </x:c>
      <x:c r="C1" s="8" t="s">
        <x:v>58</x:v>
      </x:c>
      <x:c r="D1" s="8" t="s">
        <x:v>59</x:v>
      </x:c>
      <x:c r="E1" s="8" t="s">
        <x:v>60</x:v>
      </x:c>
    </x:row>
    <x:row r="2" ht="23.850000381469727" hidden="0">
      <x:c r="A2" s="2" t="s">
        <x:v>61</x:v>
      </x:c>
      <x:c r="B2" s="2" t="s">
        <x:v>62</x:v>
      </x:c>
      <x:c r="C2" s="2" t="s">
        <x:v>63</x:v>
      </x:c>
      <x:c r="D2" s="3" t="s">
        <x:v>64</x:v>
      </x:c>
      <x:c r="E2" s="2"/>
    </x:row>
    <x:row r="3" ht="15" hidden="0">
      <x:c r="A3" s="2" t="s">
        <x:v>65</x:v>
      </x:c>
      <x:c r="B3" s="2" t="s">
        <x:v>66</x:v>
      </x:c>
      <x:c r="C3" s="2" t="s">
        <x:v>67</x:v>
      </x:c>
      <x:c r="D3" s="3" t="s">
        <x:v>68</x:v>
      </x:c>
      <x:c r="E3" s="2"/>
    </x:row>
    <x:row r="4" ht="15" hidden="0">
      <x:c r="A4" s="2" t="s">
        <x:v>69</x:v>
      </x:c>
      <x:c r="B4" s="2" t="s">
        <x:v>66</x:v>
      </x:c>
      <x:c r="C4" s="2" t="s">
        <x:v>70</x:v>
      </x:c>
      <x:c r="D4" s="3" t="s">
        <x:v>71</x:v>
      </x:c>
      <x:c r="E4" s="2"/>
    </x:row>
    <x:row r="5" ht="15" hidden="0">
      <x:c r="A5" s="2" t="s">
        <x:v>72</x:v>
      </x:c>
      <x:c r="B5" s="2" t="s">
        <x:v>66</x:v>
      </x:c>
      <x:c r="C5" s="2" t="s">
        <x:v>73</x:v>
      </x:c>
      <x:c r="D5" s="3" t="s">
        <x:v>74</x:v>
      </x:c>
      <x:c r="E5" s="2"/>
    </x:row>
    <x:row r="6" ht="15" hidden="0">
      <x:c r="A6" s="2" t="s">
        <x:v>75</x:v>
      </x:c>
      <x:c r="B6" s="2" t="s">
        <x:v>66</x:v>
      </x:c>
      <x:c r="C6" s="2" t="s">
        <x:v>76</x:v>
      </x:c>
      <x:c r="D6" s="3" t="s">
        <x:v>77</x:v>
      </x:c>
      <x:c r="E6" s="2"/>
    </x:row>
    <x:row r="7" ht="23.850000381469727" hidden="0">
      <x:c r="A7" s="2" t="s">
        <x:v>78</x:v>
      </x:c>
      <x:c r="B7" s="2" t="s">
        <x:v>66</x:v>
      </x:c>
      <x:c r="C7" s="2" t="s">
        <x:v>79</x:v>
      </x:c>
      <x:c r="D7" s="3" t="s">
        <x:v>80</x:v>
      </x:c>
      <x:c r="E7" s="2"/>
    </x:row>
    <x:row r="8" ht="15" hidden="0">
      <x:c r="A8" s="2" t="s">
        <x:v>81</x:v>
      </x:c>
      <x:c r="B8" s="2" t="s">
        <x:v>62</x:v>
      </x:c>
      <x:c r="C8" s="2" t="s">
        <x:v>82</x:v>
      </x:c>
      <x:c r="D8" s="3" t="s">
        <x:v>83</x:v>
      </x:c>
      <x:c r="E8" s="2"/>
    </x:row>
    <x:row r="9">
      <x:c r="A9" t="str">
        <x:v>CL-THOR337-0001</x:v>
      </x:c>
      <x:c r="B9" t="str">
        <x:v>Reviewed</x:v>
      </x:c>
      <x:c r="C9" t="str">
        <x:v>Exact edition cover record; visually reviewed Thor #337 swing and broken-title composition. Additional issue-specific creator/retailer evidence.</x:v>
      </x:c>
      <x:c r="D9" t="str">
        <x:v>https://leagueofcomicgeeks.com/comic/1214249/thor-451
https://leagueofcomicgeeks.com/profile/galko/lists/13727/cover-homage-the-mighty-thor-337</x:v>
      </x:c>
      <x:c r="E9" t="str"/>
    </x:row>
    <x:row r="10">
      <x:c r="A10" t="str">
        <x:v>CL-THOR337-0002</x:v>
      </x:c>
      <x:c r="B10" t="str">
        <x:v>Reviewed</x:v>
      </x:c>
      <x:c r="C10" t="str">
        <x:v>Exact edition cover record; visually reviewed Thor #337 swing and broken-title composition. Additional issue-specific creator/retailer evidence.</x:v>
      </x:c>
      <x:c r="D10" t="str">
        <x:v>https://leagueofcomicgeeks.com/comic/7006088/thunderstrike-23
https://leagueofcomicgeeks.com/profile/galko/lists/13727/cover-homage-the-mighty-thor-337</x:v>
      </x:c>
      <x:c r="E10" t="str"/>
    </x:row>
    <x:row r="11">
      <x:c r="A11" t="str">
        <x:v>CL-THOR337-0003</x:v>
      </x:c>
      <x:c r="B11" t="str">
        <x:v>Reviewed</x:v>
      </x:c>
      <x:c r="C11" t="str">
        <x:v>Exact edition cover record; visually reviewed Thor #337 swing and broken-title composition. Additional issue-specific creator/retailer evidence.</x:v>
      </x:c>
      <x:c r="D11" t="str">
        <x:v>https://leagueofcomicgeeks.com/comic/8827606/2000-ad-1199
https://leagueofcomicgeeks.com/profile/galko/lists/13727/cover-homage-the-mighty-thor-337</x:v>
      </x:c>
      <x:c r="E11" t="str"/>
    </x:row>
    <x:row r="12">
      <x:c r="A12" t="str">
        <x:v>CL-THOR337-0004</x:v>
      </x:c>
      <x:c r="B12" t="str">
        <x:v>Reviewed</x:v>
      </x:c>
      <x:c r="C12" t="str">
        <x:v>Exact edition cover record; visually reviewed Thor #337 swing and broken-title composition.</x:v>
      </x:c>
      <x:c r="D12" t="str">
        <x:v>https://leagueofcomicgeeks.com/comic/2974698/hulk-42?variant=6709904
https://leagueofcomicgeeks.com/profile/galko/lists/13727/cover-homage-the-mighty-thor-337</x:v>
      </x:c>
      <x:c r="E12" t="str"/>
    </x:row>
    <x:row r="13">
      <x:c r="A13" t="str">
        <x:v>CL-THOR337-0005</x:v>
      </x:c>
      <x:c r="B13" t="str">
        <x:v>Reviewed</x:v>
      </x:c>
      <x:c r="C13" t="str">
        <x:v>Exact edition cover record; visually reviewed Thor #337 swing and broken-title composition. Additional issue-specific creator/retailer evidence.</x:v>
      </x:c>
      <x:c r="D13" t="str">
        <x:v>https://leagueofcomicgeeks.com/comic/5370866/the-mighty-skullkickers-1
https://leagueofcomicgeeks.com/profile/galko/lists/13727/cover-homage-the-mighty-thor-337</x:v>
      </x:c>
      <x:c r="E13" t="str">
        <x:v>Character identities remain partly unresolved.</x:v>
      </x:c>
    </x:row>
    <x:row r="14">
      <x:c r="A14" t="str">
        <x:v>CL-THOR337-0006</x:v>
      </x:c>
      <x:c r="B14" t="str">
        <x:v>Reviewed</x:v>
      </x:c>
      <x:c r="C14" t="str">
        <x:v>Exact edition cover record; visually reviewed Thor #337 swing and broken-title composition.</x:v>
      </x:c>
      <x:c r="D14" t="str">
        <x:v>https://leagueofcomicgeeks.com/comic/4678971/captain-canuck-1?variant=1780743
https://leagueofcomicgeeks.com/profile/galko/lists/13727/cover-homage-the-mighty-thor-337</x:v>
      </x:c>
      <x:c r="E14" t="str"/>
    </x:row>
    <x:row r="15">
      <x:c r="A15" t="str">
        <x:v>CL-THOR337-0007</x:v>
      </x:c>
      <x:c r="B15" t="str">
        <x:v>Reviewed</x:v>
      </x:c>
      <x:c r="C15" t="str">
        <x:v>Exact edition cover record; visually reviewed Thor #337 swing and broken-title composition. The retailer dates the exact Pooh Believers edition May 25, 2022; distinguish it from the original 2015 parody issue.</x:v>
      </x:c>
      <x:c r="D15" t="str">
        <x:v>https://leagueofcomicgeeks.com/comic/7460640/do-you-pooh-1?variant=5793028
https://leagueofcomicgeeks.com/profile/galko/lists/13727/cover-homage-the-mighty-thor-337</x:v>
      </x:c>
      <x:c r="E15" t="str">
        <x:v>Character identities remain partly unresolved.</x:v>
      </x:c>
    </x:row>
    <x:row r="16">
      <x:c r="A16" t="str">
        <x:v>CL-THOR337-0008</x:v>
      </x:c>
      <x:c r="B16" t="str">
        <x:v>Reviewed</x:v>
      </x:c>
      <x:c r="C16" t="str">
        <x:v>Exact edition cover record; visually reviewed Thor #337 swing and broken-title composition. Additional issue-specific creator/retailer evidence.</x:v>
      </x:c>
      <x:c r="D16" t="str">
        <x:v>https://leagueofcomicgeeks.com/comic/9112163/skylanders-8?variant=4838940
https://leagueofcomicgeeks.com/profile/galko/lists/13727/cover-homage-the-mighty-thor-337</x:v>
      </x:c>
      <x:c r="E16" t="str"/>
    </x:row>
    <x:row r="17">
      <x:c r="A17" t="str">
        <x:v>CL-THOR337-0009</x:v>
      </x:c>
      <x:c r="B17" t="str">
        <x:v>Reviewed</x:v>
      </x:c>
      <x:c r="C17" t="str">
        <x:v>Exact edition cover record; visually reviewed Thor #337 swing and broken-title composition. Additional issue-specific creator/retailer evidence.</x:v>
      </x:c>
      <x:c r="D17" t="str">
        <x:v>https://leagueofcomicgeeks.com/comic/6137123/the-mighty-thor-20
https://leagueofcomicgeeks.com/profile/galko/lists/13727/cover-homage-the-mighty-thor-337</x:v>
      </x:c>
      <x:c r="E17" t="str"/>
    </x:row>
    <x:row r="18">
      <x:c r="A18" t="str">
        <x:v>CL-THOR337-0010</x:v>
      </x:c>
      <x:c r="B18" t="str">
        <x:v>Reviewed</x:v>
      </x:c>
      <x:c r="C18" t="str">
        <x:v>Exact edition cover record; visually reviewed Thor #337 swing and broken-title composition.</x:v>
      </x:c>
      <x:c r="D18" t="str">
        <x:v>https://leagueofcomicgeeks.com/comic/9315323/king-in-black-1?variant=4834908
https://leagueofcomicgeeks.com/profile/galko/lists/13727/cover-homage-the-mighty-thor-337</x:v>
      </x:c>
      <x:c r="E18" t="str">
        <x:v>Character identities remain partly unresolved.</x:v>
      </x:c>
    </x:row>
    <x:row r="19">
      <x:c r="A19" t="str">
        <x:v>CL-THOR337-0011</x:v>
      </x:c>
      <x:c r="B19" t="str">
        <x:v>Reviewed</x:v>
      </x:c>
      <x:c r="C19" t="str">
        <x:v>Exact edition cover record; visually reviewed Thor #337 swing and broken-title composition.</x:v>
      </x:c>
      <x:c r="D19" t="str">
        <x:v>https://leagueofcomicgeeks.com/comic/4131855/teenage-mutant-ninja-turtles-jennika-3?variant=5597992
https://unknowncomicbooks.com/search?q=thor+337+homage&amp;type=product</x:v>
      </x:c>
      <x:c r="E19" t="str"/>
    </x:row>
    <x:row r="20">
      <x:c r="A20" t="str">
        <x:v>CL-THOR337-0012</x:v>
      </x:c>
      <x:c r="B20" t="str">
        <x:v>Reviewed</x:v>
      </x:c>
      <x:c r="C20" t="str">
        <x:v>Exact edition cover record; visually reviewed Thor #337 swing and broken-title composition. Additional issue-specific creator/retailer evidence.</x:v>
      </x:c>
      <x:c r="D20" t="str">
        <x:v>https://leagueofcomicgeeks.com/comic/7110463/thor-6?variant=4059819
https://unknowncomicbooks.com/search?q=thor+337+homage&amp;type=product</x:v>
      </x:c>
      <x:c r="E20" t="str"/>
    </x:row>
    <x:row r="21">
      <x:c r="A21" t="str">
        <x:v>CL-THOR337-0013</x:v>
      </x:c>
      <x:c r="B21" t="str">
        <x:v>Reviewed</x:v>
      </x:c>
      <x:c r="C21" t="str">
        <x:v>Exact edition cover record; visually reviewed Thor #337 swing and broken-title composition. Additional issue-specific creator/retailer evidence.</x:v>
      </x:c>
      <x:c r="D21" t="str">
        <x:v>https://leagueofcomicgeeks.com/comic/2713737/beta-ray-bill-1?variant=3352672
https://leagueofcomicgeeks.com/profile/galko/lists/13727/cover-homage-the-mighty-thor-337</x:v>
      </x:c>
      <x:c r="E21" t="str"/>
    </x:row>
    <x:row r="22">
      <x:c r="A22" t="str">
        <x:v>CL-THOR337-0014</x:v>
      </x:c>
      <x:c r="B22" t="str">
        <x:v>Reviewed</x:v>
      </x:c>
      <x:c r="C22" t="str">
        <x:v>Exact edition cover record; visually reviewed Thor #337 swing and broken-title composition.</x:v>
      </x:c>
      <x:c r="D22" t="str">
        <x:v>https://leagueofcomicgeeks.com/comic/9626976/black-hammer-reborn-1?variant=6919998
https://unknowncomicbooks.com/search?q=thor+337+homage&amp;type=product</x:v>
      </x:c>
      <x:c r="E22" t="str"/>
    </x:row>
    <x:row r="23">
      <x:c r="A23" t="str">
        <x:v>CL-THOR337-0015</x:v>
      </x:c>
      <x:c r="B23" t="str">
        <x:v>Reviewed</x:v>
      </x:c>
      <x:c r="C23" t="str">
        <x:v>Exact edition cover record; visually reviewed Thor #337 swing and broken-title composition.</x:v>
      </x:c>
      <x:c r="D23" t="str">
        <x:v>https://leagueofcomicgeeks.com/comic/7462835/superman-red-and-blue-4?variant=5703447
https://the616comics.com/products/superman-red-blue-4-cover-b-walter-simonson-variant-thor-337-homage</x:v>
      </x:c>
      <x:c r="E23" t="str"/>
    </x:row>
    <x:row r="24">
      <x:c r="A24" t="str">
        <x:v>CL-THOR337-0016</x:v>
      </x:c>
      <x:c r="B24" t="str">
        <x:v>Reviewed</x:v>
      </x:c>
      <x:c r="C24" t="str">
        <x:v>Exact edition cover record; visually reviewed Thor #337 swing and broken-title composition.</x:v>
      </x:c>
      <x:c r="D24" t="str">
        <x:v>https://leagueofcomicgeeks.com/comic/1475653/the-cimmerian-beyond-the-black-river-2?variant=1810622
https://unknowncomicbooks.com/search?q=thor+337+homage&amp;type=product</x:v>
      </x:c>
      <x:c r="E24" t="str"/>
    </x:row>
    <x:row r="25">
      <x:c r="A25" t="str">
        <x:v>CL-THOR337-0017</x:v>
      </x:c>
      <x:c r="B25" t="str">
        <x:v>Reviewed</x:v>
      </x:c>
      <x:c r="C25" t="str">
        <x:v>Exact edition cover record; visually reviewed Thor #337 swing and broken-title composition.</x:v>
      </x:c>
      <x:c r="D25" t="str">
        <x:v>https://leagueofcomicgeeks.com/comic/4065089/venom-33?variant=6498621
https://unknowncomicbooks.com/search?q=thor+337+homage&amp;type=product</x:v>
      </x:c>
      <x:c r="E25" t="str">
        <x:v>Character identities remain partly unresolved.</x:v>
      </x:c>
    </x:row>
    <x:row r="26">
      <x:c r="A26" t="str">
        <x:v>CL-THOR337-0018</x:v>
      </x:c>
      <x:c r="B26" t="str">
        <x:v>Reviewed</x:v>
      </x:c>
      <x:c r="C26" t="str">
        <x:v>Exact edition cover record; visually reviewed Thor #337 swing and broken-title composition.</x:v>
      </x:c>
      <x:c r="D26" t="str">
        <x:v>https://leagueofcomicgeeks.com/comic/5639780/the-plot-holes-1?variant=2277305
https://leagueofcomicgeeks.com/profile/galko/lists/13727/cover-homage-the-mighty-thor-337</x:v>
      </x:c>
      <x:c r="E26" t="str">
        <x:v>Character identities remain partly unresolved.</x:v>
      </x:c>
    </x:row>
    <x:row r="27">
      <x:c r="A27" t="str">
        <x:v>CL-THOR337-0019</x:v>
      </x:c>
      <x:c r="B27" t="str">
        <x:v>Reviewed</x:v>
      </x:c>
      <x:c r="C27" t="str">
        <x:v>Exact edition cover record; visually reviewed Thor #337 swing and broken-title composition.</x:v>
      </x:c>
      <x:c r="D27" t="str">
        <x:v>https://leagueofcomicgeeks.com/comic/6018790/thor-31?variant=1042050
https://www.marvel.com/articles/comics/classic-homage-variant-covers-reimagine-memorable-comic-book-covers-marvel-comics-history</x:v>
      </x:c>
      <x:c r="E27" t="str"/>
    </x:row>
    <x:row r="28">
      <x:c r="A28" t="str">
        <x:v>CL-THOR337-0020</x:v>
      </x:c>
      <x:c r="B28" t="str">
        <x:v>Reviewed</x:v>
      </x:c>
      <x:c r="C28" t="str">
        <x:v>Exact edition cover record; visually reviewed Thor #337 swing and broken-title composition.</x:v>
      </x:c>
      <x:c r="D28" t="str">
        <x:v>https://leagueofcomicgeeks.com/comic/9771935/marvel-donald-duck-became-thor-1?variant=8703911
https://unknowncomicbooks.com/search?q=thor+337+homage&amp;type=product</x:v>
      </x:c>
      <x:c r="E28" t="str"/>
    </x:row>
    <x:row r="29">
      <x:c r="A29" t="str">
        <x:v>CL-THOR337-0021</x:v>
      </x:c>
      <x:c r="B29" t="str">
        <x:v>Reviewed</x:v>
      </x:c>
      <x:c r="C29" t="str">
        <x:v>Exact edition cover record; visually reviewed Thor #337 swing and broken-title composition.</x:v>
      </x:c>
      <x:c r="D29" t="str">
        <x:v>https://leagueofcomicgeeks.com/comic/8199148/marvel-zombies-dawn-of-decay-2?variant=2869944
https://leagueofcomicgeeks.com/profile/galko/lists/13727/cover-homage-the-mighty-thor-337</x:v>
      </x:c>
      <x:c r="E29" t="str"/>
    </x:row>
    <x:row r="30">
      <x:c r="A30" t="str">
        <x:v>CL-THOR337-0022</x:v>
      </x:c>
      <x:c r="B30" t="str">
        <x:v>Reviewed</x:v>
      </x:c>
      <x:c r="C30" t="str">
        <x:v>Exact edition cover record; visually reviewed Thor #337 swing and broken-title composition.</x:v>
      </x:c>
      <x:c r="D30" t="str">
        <x:v>https://leagueofcomicgeeks.com/comic/6905086/the-immortal-thor-6?variant=9570902
https://leagueofcomicgeeks.com/profile/galko/lists/13727/cover-homage-the-mighty-thor-337</x:v>
      </x:c>
      <x:c r="E30" t="str"/>
    </x:row>
    <x:row r="31">
      <x:c r="A31" t="str">
        <x:v>CL-THOR337-0023</x:v>
      </x:c>
      <x:c r="B31" t="str">
        <x:v>Reviewed</x:v>
      </x:c>
      <x:c r="C31" t="str">
        <x:v>Exact edition cover record; visually reviewed Thor #337 swing and broken-title composition.</x:v>
      </x:c>
      <x:c r="D31" t="str">
        <x:v>https://leagueofcomicgeeks.com/comic/3307440/fame-satoshi-tajiri-1?variant=2589399
https://leagueofcomicgeeks.com/profile/galko/lists/13727/cover-homage-the-mighty-thor-337</x:v>
      </x:c>
      <x:c r="E31" t="str">
        <x:v>Character identities remain partly unresolved.</x:v>
      </x:c>
    </x:row>
    <x:row r="32">
      <x:c r="A32" t="str">
        <x:v>CL-THOR337-0024</x:v>
      </x:c>
      <x:c r="B32" t="str">
        <x:v>Reviewed</x:v>
      </x:c>
      <x:c r="C32" t="str">
        <x:v>Exact edition cover record; visually reviewed Thor #337 swing and broken-title composition. Additional issue-specific creator/retailer evidence.</x:v>
      </x:c>
      <x:c r="D32" t="str">
        <x:v>https://leagueofcomicgeeks.com/comic/2119451/invincible-universe-battle-beast-1?variant=7980083
https://leagueofcomicgeeks.com/profile/galko/lists/13727/cover-homage-the-mighty-thor-337</x:v>
      </x:c>
      <x:c r="E32" t="str"/>
    </x:row>
    <x:row r="33">
      <x:c r="A33" t="str">
        <x:v>CL-THOR337-0025</x:v>
      </x:c>
      <x:c r="B33" t="str">
        <x:v>Reviewed</x:v>
      </x:c>
      <x:c r="C33" t="str">
        <x:v>Exact edition cover record; visually reviewed Thor #337 swing and broken-title composition.</x:v>
      </x:c>
      <x:c r="D33" t="str">
        <x:v>https://leagueofcomicgeeks.com/comic/7038468/the-immortal-thor-19?variant=3702550
https://leagueofcomicgeeks.com/profile/galko/lists/13727/cover-homage-the-mighty-thor-337</x:v>
      </x:c>
      <x:c r="E33" t="str"/>
    </x:row>
    <x:row r="34">
      <x:c r="A34" t="str">
        <x:v>CL-THOR337-0026</x:v>
      </x:c>
      <x:c r="B34" t="str">
        <x:v>Reviewed</x:v>
      </x:c>
      <x:c r="C34" t="str">
        <x:v>Edition-specific cover/credit/release evidence. Explicitly includes Siya Oum’s A-Force #1 homage artwork. Provides the clean image of the exact edition and its cover credit.</x:v>
      </x:c>
      <x:c r="D34" t="str">
        <x:v>https://my.comics.org/issue/1450362/</x:v>
      </x:c>
      <x:c r="E34" t="str"/>
    </x:row>
    <x:row r="35">
      <x:c r="A35" t="str">
        <x:v>CL-THOR337-0027</x:v>
      </x:c>
      <x:c r="B35" t="str">
        <x:v>Reviewed</x:v>
      </x:c>
      <x:c r="C35" t="str">
        <x:v>Edition-specific cover/credit/release evidence. The store’s social announcement explicitly identifies Thor #337 as the homage and Luma as the depicted character.</x:v>
      </x:c>
      <x:c r="D35" t="str">
        <x:v>https://leapslair.com/products/chainkata-1-mazzara-itri-leapslair-exclusive-ltd-500-preorder-11-18</x:v>
      </x:c>
      <x:c r="E35" t="str"/>
    </x:row>
    <x:row r="36">
      <x:c r="A36" t="str">
        <x:v>CL-THOR337-0028</x:v>
      </x:c>
      <x:c r="B36" t="str">
        <x:v>Reviewed</x:v>
      </x:c>
      <x:c r="C36" t="str">
        <x:v>Edition-specific cover/credit/release evidence. Confirms the Walter Simonson variant release date of August 19, 2026. The curated Thor #337 homage tag includes Walter Simonson’s Mortal Thor #800 cover.</x:v>
      </x:c>
      <x:c r="D36" t="str">
        <x:v>https://www.midtowncomics.com/p/2567056-thor-vol-6-800-cover-e-variant-walter-simonson-cover/</x:v>
      </x:c>
      <x:c r="E36" t="str">
        <x:v>Character identities remain partly unresolved.</x:v>
      </x:c>
    </x:row>
    <x:row r="37">
      <x:c r="A37" t="str">
        <x:v>Absolute Batman: Aldrin Aw / Dash Martin Thor #337 homage</x:v>
      </x:c>
      <x:c r="B37" t="str">
        <x:v>Not added</x:v>
      </x:c>
      <x:c r="C37" t="str">
        <x:v>The artist announced that the rejected DC cover had been colored for NYCC 2026 at Hotflips booth HB 904. Do not label it a published exclusive.</x:v>
      </x:c>
      <x:c r="D37" t="str">
        <x:v>https://bleedingcool.com/comics/no-absolute-batman-homage-covers-unless-its-something-warner-bros-own/</x:v>
      </x:c>
      <x:c r="E37" t="str"/>
    </x:row>
    <x:row r="38">
      <x:c r="A38" t="str">
        <x:v>Foreign Thor #337 editions, True Believers and other reprints</x:v>
      </x:c>
      <x:c r="B38" t="str">
        <x:v>Not added</x:v>
      </x:c>
      <x:c r="C38" t="str">
        <x:v>The Reddit collector list includes Nigerian Princesa, Finnish, French and Canadian price editions. No evidence of a new interpretation was found.</x:v>
      </x:c>
      <x:c r="D38" t="str"/>
      <x:c r="E38" t="str"/>
    </x:row>
    <x:row r="39">
      <x:c r="A39" t="str">
        <x:v>Do You Pooh? Amazing Oklahoma City Comic Con 2015 blue-background edition</x:v>
      </x:c>
      <x:c r="B39" t="str">
        <x:v>Not added</x:v>
      </x:c>
      <x:c r="C39" t="str">
        <x:v>Reported by a collector only. Do not assert a print run of 10 based on an unconfirmed Reddit comment.</x:v>
      </x:c>
      <x:c r="D39" t="str">
        <x:v>https://www.reddit.com/r/comicbookcollecting/comments/1jfpp67</x:v>
      </x:c>
      <x:c r="E39" t="str"/>
    </x:row>
  </x:sheetData>
  <x:hyperlinks>
    <x:hyperlink xmlns:r="http://schemas.openxmlformats.org/officeDocument/2006/relationships" ref="D2" r:id="R89e065a13a074b03"/>
    <x:hyperlink xmlns:r="http://schemas.openxmlformats.org/officeDocument/2006/relationships" ref="D3" r:id="R5701b707262648f1"/>
    <x:hyperlink xmlns:r="http://schemas.openxmlformats.org/officeDocument/2006/relationships" ref="D4" r:id="Rfad0f7dd856e47d2"/>
    <x:hyperlink xmlns:r="http://schemas.openxmlformats.org/officeDocument/2006/relationships" ref="D5" r:id="Rda454958db2249f4"/>
    <x:hyperlink xmlns:r="http://schemas.openxmlformats.org/officeDocument/2006/relationships" ref="D6" r:id="R488f06934f1b4565"/>
    <x:hyperlink xmlns:r="http://schemas.openxmlformats.org/officeDocument/2006/relationships" ref="D7" r:id="R3d407ed3a8b9477a"/>
    <x:hyperlink xmlns:r="http://schemas.openxmlformats.org/officeDocument/2006/relationships" ref="D8" r:id="R871e12fcf192408d"/>
  </x:hyperlinks>
  <x:pageMargins left="0.7" right="0.7" top="0.75" bottom="0.75" header="0.3" footer="0.3"/>
</x:worksheet>
</file>

<file path=xl/worksheets/sheet4.xml><?xml version="1.0" encoding="utf-8"?>
<x:worksheet xmlns:x="http://schemas.openxmlformats.org/spreadsheetml/2006/main">
  <x:sheetViews>
    <x:sheetView showGridLines="1" workbookViewId="0"/>
  </x:sheetViews>
  <x:sheetFormatPr defaultColWidth="8.6796875" defaultRowHeight="15"/>
  <x:cols>
    <x:col min="1" max="1" width="22" hidden="0" customWidth="1"/>
    <x:col min="2" max="2" width="100" hidden="0" customWidth="1"/>
  </x:cols>
  <x:sheetData>
    <x:row r="1" ht="15" hidden="0">
      <x:c r="A1" s="8" t="s">
        <x:v>84</x:v>
      </x:c>
      <x:c r="B1" s="8" t="s">
        <x:v>85</x:v>
      </x:c>
    </x:row>
    <x:row r="2" ht="15" hidden="0">
      <x:c r="A2" s="10" t="s">
        <x:v>0</x:v>
      </x:c>
      <x:c r="B2" s="2" t="str">
        <x:v>Stable row ID retained from source. New records use the CL-THOR337- sequence.</x:v>
      </x:c>
    </x:row>
    <x:row r="3" ht="15" hidden="0">
      <x:c r="A3" s="10" t="s">
        <x:v>1</x:v>
      </x:c>
      <x:c r="B3" s="2" t="s">
        <x:v>86</x:v>
      </x:c>
    </x:row>
    <x:row r="4" ht="15" hidden="0">
      <x:c r="A4" s="10" t="s">
        <x:v>2</x:v>
      </x:c>
      <x:c r="B4" s="2" t="s">
        <x:v>87</x:v>
      </x:c>
    </x:row>
    <x:row r="5" ht="15" hidden="0">
      <x:c r="A5" s="10" t="s">
        <x:v>3</x:v>
      </x:c>
      <x:c r="B5" s="2" t="s">
        <x:v>88</x:v>
      </x:c>
    </x:row>
    <x:row r="6" ht="15" hidden="0">
      <x:c r="A6" s="10" t="s">
        <x:v>4</x:v>
      </x:c>
      <x:c r="B6" s="2" t="s">
        <x:v>89</x:v>
      </x:c>
    </x:row>
    <x:row r="7" ht="15" hidden="0">
      <x:c r="A7" s="10" t="s">
        <x:v>5</x:v>
      </x:c>
      <x:c r="B7" s="2" t="s">
        <x:v>90</x:v>
      </x:c>
    </x:row>
    <x:row r="8" ht="15" hidden="0">
      <x:c r="A8" s="10" t="s">
        <x:v>6</x:v>
      </x:c>
      <x:c r="B8" s="2" t="s">
        <x:v>91</x:v>
      </x:c>
    </x:row>
    <x:row r="9" ht="23.850000381469727" hidden="0">
      <x:c r="A9" s="10" t="s">
        <x:v>7</x:v>
      </x:c>
      <x:c r="B9" s="2" t="s">
        <x:v>92</x:v>
      </x:c>
    </x:row>
    <x:row r="10" ht="15" hidden="0">
      <x:c r="A10" s="10" t="s">
        <x:v>8</x:v>
      </x:c>
      <x:c r="B10" s="2" t="s">
        <x:v>93</x:v>
      </x:c>
    </x:row>
    <x:row r="11" ht="15" hidden="0">
      <x:c r="A11" s="10" t="s">
        <x:v>9</x:v>
      </x:c>
      <x:c r="B11" s="2" t="s">
        <x:v>94</x:v>
      </x:c>
    </x:row>
    <x:row r="12" ht="15" hidden="0">
      <x:c r="A12" s="10" t="s">
        <x:v>10</x:v>
      </x:c>
      <x:c r="B12" s="2" t="s">
        <x:v>95</x:v>
      </x:c>
    </x:row>
    <x:row r="13" ht="15" hidden="0">
      <x:c r="A13" s="10" t="s">
        <x:v>11</x:v>
      </x:c>
      <x:c r="B13" s="2" t="s">
        <x:v>96</x:v>
      </x:c>
    </x:row>
    <x:row r="14" ht="15" hidden="0">
      <x:c r="A14" s="10" t="s">
        <x:v>12</x:v>
      </x:c>
      <x:c r="B14" s="2" t="s">
        <x:v>97</x:v>
      </x:c>
    </x:row>
    <x:row r="15" ht="15" hidden="0">
      <x:c r="A15" s="10" t="s">
        <x:v>13</x:v>
      </x:c>
      <x:c r="B15" s="2" t="s">
        <x:v>98</x:v>
      </x:c>
    </x:row>
    <x:row r="16" ht="15" hidden="0">
      <x:c r="A16" s="10" t="s">
        <x:v>14</x:v>
      </x:c>
      <x:c r="B16" s="2" t="s">
        <x:v>99</x:v>
      </x:c>
    </x:row>
    <x:row r="17" ht="15" hidden="0">
      <x:c r="A17" s="10" t="s">
        <x:v>15</x:v>
      </x:c>
      <x:c r="B17" s="2" t="s">
        <x:v>100</x:v>
      </x:c>
    </x:row>
    <x:row r="18" ht="15" hidden="0">
      <x:c r="A18" s="10" t="s">
        <x:v>16</x:v>
      </x:c>
      <x:c r="B18" s="2" t="s">
        <x:v>101</x:v>
      </x:c>
    </x:row>
    <x:row r="19" ht="23.850000381469727" hidden="0">
      <x:c r="A19" s="10" t="s">
        <x:v>17</x:v>
      </x:c>
      <x:c r="B19" s="2" t="s">
        <x:v>102</x:v>
      </x:c>
    </x:row>
    <x:row r="20" ht="15" hidden="0">
      <x:c r="A20" s="10" t="s">
        <x:v>18</x:v>
      </x:c>
      <x:c r="B20" s="2" t="s">
        <x:v>103</x:v>
      </x:c>
    </x:row>
    <x:row r="21" ht="15" hidden="0">
      <x:c r="A21" s="10" t="s">
        <x:v>19</x:v>
      </x:c>
      <x:c r="B21" s="2" t="s">
        <x:v>104</x:v>
      </x:c>
    </x:row>
    <x:row r="22" ht="15" hidden="0">
      <x:c r="A22" s="10" t="s">
        <x:v>20</x:v>
      </x:c>
      <x:c r="B22" s="2" t="s">
        <x:v>105</x:v>
      </x:c>
    </x:row>
    <x:row r="23" ht="15" hidden="0">
      <x:c r="A23" s="10" t="s">
        <x:v>21</x:v>
      </x:c>
      <x:c r="B23" s="2" t="s">
        <x:v>106</x:v>
      </x:c>
    </x:row>
    <x:row r="24" ht="15" hidden="0">
      <x:c r="A24" s="10" t="s">
        <x:v>22</x:v>
      </x:c>
      <x:c r="B24" s="2" t="s">
        <x:v>107</x:v>
      </x:c>
    </x:row>
    <x:row r="25" ht="15" hidden="0">
      <x:c r="A25" s="10" t="s">
        <x:v>23</x:v>
      </x:c>
      <x:c r="B25" s="2" t="s">
        <x:v>108</x:v>
      </x:c>
    </x:row>
  </x:sheetData>
  <x:pageMargins left="0.7" right="0.7" top="0.75" bottom="0.75" header="0.3" footer="0.3"/>
</x:worksheet>
</file>