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6922bfaf44303" 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hboard" sheetId="1" r:id="Rf2412b491b6d4915"/>
    <sheet name="Catalog" sheetId="2" r:id="R9c39d59dce064ad2"/>
    <sheet name="galko Source List" sheetId="3" r:id="R96b08bd75f044682"/>
    <sheet name="Research Log" sheetId="4" r:id="Ra284a931712b49f6"/>
    <sheet name="Data Dictionary" sheetId="5" r:id="R9c38dbc02c2e4102"/>
  </sheets>
  <definedNames>
    <definedName name="_xlnm._FilterDatabase" localSheetId="1" hidden="1">'Catalog'!$A$1:$AF$31</definedName>
  </definedNames>
</workbook>
</file>

<file path=xl/sharedStrings.xml><?xml version="1.0" encoding="utf-8"?>
<x:sst xmlns:x="http://schemas.openxmlformats.org/spreadsheetml/2006/main">
  <x:si>
    <x:t xml:space="preserve">Superman #1 (1939) Homage Catalog</x:t>
  </x:si>
  <x:si>
    <x:t xml:space="preserve">Metric</x:t>
  </x:si>
  <x:si>
    <x:t xml:space="preserve">Value</x:t>
  </x:si>
  <x:si>
    <x:t xml:space="preserve">Total records</x:t>
  </x:si>
  <x:si>
    <x:t xml:space="preserve">Verified</x:t>
  </x:si>
  <x:si>
    <x:t xml:space="preserve">Partial</x:t>
  </x:si>
  <x:si>
    <x:t xml:space="preserve">Needs Review</x:t>
  </x:si>
  <x:si>
    <x:t xml:space="preserve">Website visible</x:t>
  </x:si>
  <x:si>
    <x:t xml:space="preserve">Hidden research records</x:t>
  </x:si>
  <x:si>
    <x:t xml:space="preserve">Published</x:t>
  </x:si>
  <x:si>
    <x:t xml:space="preserve">Solicited / Upcoming</x:t>
  </x:si>
  <x:si>
    <x:t xml:space="preserve">Direct homages</x:t>
  </x:si>
  <x:si>
    <x:t xml:space="preserve">Parody / character-swap homages</x:t>
  </x:si>
  <x:si>
    <x:t xml:space="preserve">Retailer exclusives</x:t>
  </x:si>
  <x:si>
    <x:t xml:space="preserve">New deep-search records (Oct 2026)</x:t>
  </x:si>
  <x:si>
    <x:t xml:space="preserve">% Verified</x:t>
  </x:si>
  <x:si>
    <x:t xml:space="preserve">Catalog 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</x:si>
  <x:si>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</x:si>
  <x:si>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</x:si>
  <x:si>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</x:si>
  <x:si>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</x:si>
  <x:si>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</x:si>
  <x:si>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Variant/Edition</x:t>
  </x:si>
  <x:si>
    <x:t xml:space="preserve">Homage Target</x:t>
  </x:si>
  <x:si>
    <x:t xml:space="preserve">Homage Type</x:t>
  </x:si>
  <x:si>
    <x:t xml:space="preserve">Subject/Character</x:t>
  </x:si>
  <x:si>
    <x:t xml:space="preserve">Exclusive/Retailer</x:t>
  </x:si>
  <x:si>
    <x:t xml:space="preserve">Convention/Event</x:t>
  </x:si>
  <x:si>
    <x:t xml:space="preserve">Print Run/Ratio</x:t>
  </x:si>
  <x:si>
    <x:t xml:space="preserve">Format/Finish</x:t>
  </x:si>
  <x:si>
    <x:t xml:space="preserve">Country/Language</x:t>
  </x:si>
  <x:si>
    <x:t xml:space="preserve">Release Date</x:t>
  </x:si>
  <x:si>
    <x:t xml:space="preserve">Ownership</x:t>
  </x:si>
  <x:si>
    <x:t xml:space="preserve">Ownership Evidence</x:t>
  </x:si>
  <x:si>
    <x:t xml:space="preserve">Website Visibility</x:t>
  </x:si>
  <x:si>
    <x:t xml:space="preserve">Website Slug</x:t>
  </x:si>
  <x:si>
    <x:t xml:space="preserve">Website Title</x:t>
  </x:si>
  <x:si>
    <x:t xml:space="preserve">Short Description</x:t>
  </x:si>
  <x:si>
    <x:t xml:space="preserve">Lineage/Reference Notes</x:t>
  </x:si>
  <x:si>
    <x:t xml:space="preserve">Collector Notes</x:t>
  </x:si>
  <x:si>
    <x:t xml:space="preserve">Verification Status</x:t>
  </x:si>
  <x:si>
    <x:t xml:space="preserve">Primary Source URL</x:t>
  </x:si>
  <x:si>
    <x:t xml:space="preserve">Secondary Source URL</x:t>
  </x:si>
  <x:si>
    <x:t xml:space="preserve">Cover Image Source URL</x:t>
  </x:si>
  <x:si>
    <x:t xml:space="preserve">Image Filename</x:t>
  </x:si>
  <x:si>
    <x:t xml:space="preserve">Artist Instagram</x:t>
  </x:si>
  <x:si>
    <x:t xml:space="preserve">Publication Status</x:t>
  </x:si>
  <x:si>
    <x:t xml:space="preserve">Research Added</x:t>
  </x:si>
  <x:si>
    <x:t xml:space="preserve">#</x:t>
  </x:si>
  <x:si>
    <x:t xml:space="preserve">galko card (as listed)</x:t>
  </x:si>
  <x:si>
    <x:t xml:space="preserve">LCG release date</x:t>
  </x:si>
  <x:si>
    <x:t xml:space="preserve">LCG URL</x:t>
  </x:si>
  <x:si>
    <x:t xml:space="preserve">Disposition in this catalog</x:t>
  </x:si>
  <x:si>
    <x:t xml:space="preserve">DC Comics Superman #1</x:t>
  </x:si>
  <x:si>
    <x:t xml:space="preserve">1939-05-18</x:t>
  </x:si>
  <x:si>
    <x:t xml:space="preserve">https://leagueofcomicgeeks.com/comic/4214957/superman-1</x:t>
  </x:si>
  <x:si>
    <x:t xml:space="preserve">Excluded – original</x:t>
  </x:si>
  <x:si>
    <x:t xml:space="preserve">DC Comics Ambush Bug #1</x:t>
  </x:si>
  <x:si>
    <x:t xml:space="preserve">1985-03-28</x:t>
  </x:si>
  <x:si>
    <x:t xml:space="preserve">https://leagueofcomicgeeks.com/comic/2432291/ambush-bug-1</x:t>
  </x:si>
  <x:si>
    <x:t xml:space="preserve">CL-SUP1-0001</x:t>
  </x:si>
  <x:si>
    <x:t xml:space="preserve">DC Comics Action Comics #643</x:t>
  </x:si>
  <x:si>
    <x:t xml:space="preserve">1989-06-08</x:t>
  </x:si>
  <x:si>
    <x:t xml:space="preserve">https://leagueofcomicgeeks.com/comic/3804143/action-comics-643</x:t>
  </x:si>
  <x:si>
    <x:t xml:space="preserve">CL-SUP1-0002</x:t>
  </x:si>
  <x:si>
    <x:t xml:space="preserve">DC Comics Action Comics #643 Newsstand Edition</x:t>
  </x:si>
  <x:si>
    <x:t xml:space="preserve">1989-07-01</x:t>
  </x:si>
  <x:si>
    <x:t xml:space="preserve">https://leagueofcomicgeeks.com/comic/3804143/action-comics-643?variant=7789780</x:t>
  </x:si>
  <x:si>
    <x:t xml:space="preserve">Consolidated into CL-SUP1-0002</x:t>
  </x:si>
  <x:si>
    <x:t xml:space="preserve">DC Comics Superman: Speeding Bullets TP</x:t>
  </x:si>
  <x:si>
    <x:t xml:space="preserve">1993-09-14</x:t>
  </x:si>
  <x:si>
    <x:t xml:space="preserve">https://leagueofcomicgeeks.com/comic/3461815/superman-speeding-bullets-tp</x:t>
  </x:si>
  <x:si>
    <x:t xml:space="preserve">CL-SUP1-0003</x:t>
  </x:si>
  <x:si>
    <x:t xml:space="preserve">Crusade Comics Lethargic Lad #1</x:t>
  </x:si>
  <x:si>
    <x:t xml:space="preserve">1996-06-05</x:t>
  </x:si>
  <x:si>
    <x:t xml:space="preserve">https://leagueofcomicgeeks.com/comic/7750661/lethargic-lad-1</x:t>
  </x:si>
  <x:si>
    <x:t xml:space="preserve">CL-SUP1-0004</x:t>
  </x:si>
  <x:si>
    <x:t xml:space="preserve">Image Comics Supreme #41</x:t>
  </x:si>
  <x:si>
    <x:t xml:space="preserve">1996-08-21</x:t>
  </x:si>
  <x:si>
    <x:t xml:space="preserve">https://leagueofcomicgeeks.com/comic/2395973/supreme-41</x:t>
  </x:si>
  <x:si>
    <x:t xml:space="preserve">CL-SUP1-0005</x:t>
  </x:si>
  <x:si>
    <x:t xml:space="preserve">Image Comics Supreme #41 American Entertainment Joe Bennett Variant</x:t>
  </x:si>
  <x:si>
    <x:t xml:space="preserve">1997-03-19</x:t>
  </x:si>
  <x:si>
    <x:t xml:space="preserve">https://leagueofcomicgeeks.com/comic/2395973/supreme-41?variant=5670307</x:t>
  </x:si>
  <x:si>
    <x:t xml:space="preserve">CL-SUP1-0006</x:t>
  </x:si>
  <x:si>
    <x:t xml:space="preserve">DC Comics Superman: War of the Worlds GN</x:t>
  </x:si>
  <x:si>
    <x:t xml:space="preserve">1998-10-28</x:t>
  </x:si>
  <x:si>
    <x:t xml:space="preserve">https://leagueofcomicgeeks.com/comic/2121615/superman-war-of-the-worlds-gn</x:t>
  </x:si>
  <x:si>
    <x:t xml:space="preserve">CL-SUP1-0007</x:t>
  </x:si>
  <x:si>
    <x:t xml:space="preserve">Shanda Fantasy Arts Shanda the Panda #25</x:t>
  </x:si>
  <x:si>
    <x:t xml:space="preserve">1999-01-01</x:t>
  </x:si>
  <x:si>
    <x:t xml:space="preserve">https://leagueofcomicgeeks.com/comic/3115671/shanda-the-panda-25</x:t>
  </x:si>
  <x:si>
    <x:t xml:space="preserve">CL-SUP1-0008</x:t>
  </x:si>
  <x:si>
    <x:t xml:space="preserve">DC Comics Millennium Edition: Superman #1 Chromium Edition</x:t>
  </x:si>
  <x:si>
    <x:t xml:space="preserve">2000-10-11</x:t>
  </x:si>
  <x:si>
    <x:t xml:space="preserve">https://leagueofcomicgeeks.com/comic/9463420/millennium-edition-superman-1?variant=1610998</x:t>
  </x:si>
  <x:si>
    <x:t xml:space="preserve">Excluded – Millennium Edition chromium reprint</x:t>
  </x:si>
  <x:si>
    <x:t xml:space="preserve">Gemstone Overstreet Comic Book Price Guide Vol. 32 Superman Hardcover</x:t>
  </x:si>
  <x:si>
    <x:t xml:space="preserve">2002-05-08</x:t>
  </x:si>
  <x:si>
    <x:t xml:space="preserve">https://leagueofcomicgeeks.com/comic/6739582/overstreet-comic-book-price-guide-vol-32-superman-hardcover</x:t>
  </x:si>
  <x:si>
    <x:t xml:space="preserve">CL-SUP1-0009</x:t>
  </x:si>
  <x:si>
    <x:t xml:space="preserve">Gemstone Overstreet Comic Book Price Guide Vol. 32 Superman Softcover</x:t>
  </x:si>
  <x:si>
    <x:t xml:space="preserve">https://leagueofcomicgeeks.com/comic/7039394/overstreet-comic-book-price-guide-vol-32-superman-softcover</x:t>
  </x:si>
  <x:si>
    <x:t xml:space="preserve">Consolidated into CL-SUP1-0009</x:t>
  </x:si>
  <x:si>
    <x:t xml:space="preserve">DC Comics Majestic #1</x:t>
  </x:si>
  <x:si>
    <x:t xml:space="preserve">2004-08-04</x:t>
  </x:si>
  <x:si>
    <x:t xml:space="preserve">https://leagueofcomicgeeks.com/comic/3903044/majestic-1</x:t>
  </x:si>
  <x:si>
    <x:t xml:space="preserve">CL-SUP1-0010</x:t>
  </x:si>
  <x:si>
    <x:t xml:space="preserve">DC Comics Superman: Strength #1</x:t>
  </x:si>
  <x:si>
    <x:t xml:space="preserve">2005-01-05</x:t>
  </x:si>
  <x:si>
    <x:t xml:space="preserve">https://leagueofcomicgeeks.com/comic/4980985/superman-strength-1</x:t>
  </x:si>
  <x:si>
    <x:t xml:space="preserve">CL-SUP1-0011</x:t>
  </x:si>
  <x:si>
    <x:t xml:space="preserve">DC Comics The Adventures of Superman #640</x:t>
  </x:si>
  <x:si>
    <x:t xml:space="preserve">2005-05-25</x:t>
  </x:si>
  <x:si>
    <x:t xml:space="preserve">https://leagueofcomicgeeks.com/comic/8034319/the-adventures-of-superman-640</x:t>
  </x:si>
  <x:si>
    <x:t xml:space="preserve">CL-SUP1-0012</x:t>
  </x:si>
  <x:si>
    <x:t xml:space="preserve">Ape Entertainment Bizarre New World #1 Limted Edition Retailer Preview Cover</x:t>
  </x:si>
  <x:si>
    <x:t xml:space="preserve">2007-05-01</x:t>
  </x:si>
  <x:si>
    <x:t xml:space="preserve">https://leagueofcomicgeeks.com/comic/4179469/bizarre-new-world-1?variant=4215958</x:t>
  </x:si>
  <x:si>
    <x:t xml:space="preserve">CL-SUP1-0013</x:t>
  </x:si>
  <x:si>
    <x:t xml:space="preserve">DC Comics Trinity #14</x:t>
  </x:si>
  <x:si>
    <x:t xml:space="preserve">2008-09-04</x:t>
  </x:si>
  <x:si>
    <x:t xml:space="preserve">https://leagueofcomicgeeks.com/comic/7097901/trinity-14</x:t>
  </x:si>
  <x:si>
    <x:t xml:space="preserve">CL-SUP1-0014</x:t>
  </x:si>
  <x:si>
    <x:t xml:space="preserve">Dynamite The Boys: Dynamite Edition #1 Ask Mr. Bolo Bill Galvan Superman #1 Homage Variant</x:t>
  </x:si>
  <x:si>
    <x:t xml:space="preserve">2009-10-28</x:t>
  </x:si>
  <x:si>
    <x:t xml:space="preserve">https://leagueofcomicgeeks.com/comic/5603177/the-boys-dynamite-edition-1?variant=2763456</x:t>
  </x:si>
  <x:si>
    <x:t xml:space="preserve">CL-SUP1-0015</x:t>
  </x:si>
  <x:si>
    <x:t xml:space="preserve">DC Comics Superman #701 1:25 John Cassaday 75th Anniversary Variant</x:t>
  </x:si>
  <x:si>
    <x:t xml:space="preserve">2010-07-14</x:t>
  </x:si>
  <x:si>
    <x:t xml:space="preserve">https://leagueofcomicgeeks.com/comic/4693857/superman-701?variant=6102640</x:t>
  </x:si>
  <x:si>
    <x:t xml:space="preserve">CL-SUP1-0016</x:t>
  </x:si>
  <x:si>
    <x:t xml:space="preserve">Other Electric Man #1</x:t>
  </x:si>
  <x:si>
    <x:t xml:space="preserve">2013-01-01</x:t>
  </x:si>
  <x:si>
    <x:t xml:space="preserve">https://leagueofcomicgeeks.com/comic/8436996/electric-man-1</x:t>
  </x:si>
  <x:si>
    <x:t xml:space="preserve">CL-SUP1-0017</x:t>
  </x:si>
  <x:si>
    <x:t xml:space="preserve">DC Comics Superman #27 1:25 Jon Katz Scribblenauts Unmasked Variant</x:t>
  </x:si>
  <x:si>
    <x:t xml:space="preserve">2014-01-29</x:t>
  </x:si>
  <x:si>
    <x:t xml:space="preserve">https://leagueofcomicgeeks.com/comic/9784481/superman-27?variant=2207241</x:t>
  </x:si>
  <x:si>
    <x:t xml:space="preserve">CL-SUP1-0018</x:t>
  </x:si>
  <x:si>
    <x:t xml:space="preserve">Marvel Comics The Unbeatable Squirrel Girl #17</x:t>
  </x:si>
  <x:si>
    <x:t xml:space="preserve">2017-02-08</x:t>
  </x:si>
  <x:si>
    <x:t xml:space="preserve">https://leagueofcomicgeeks.com/comic/4594538/the-unbeatable-squirrel-girl-17</x:t>
  </x:si>
  <x:si>
    <x:t xml:space="preserve">CL-SUP1-0019</x:t>
  </x:si>
  <x:si>
    <x:t xml:space="preserve">DC Comics Superwoman #10 Renato Guedes Variant</x:t>
  </x:si>
  <x:si>
    <x:t xml:space="preserve">2017-05-10</x:t>
  </x:si>
  <x:si>
    <x:t xml:space="preserve">https://leagueofcomicgeeks.com/comic/8956089/superwoman-10?variant=3255807</x:t>
  </x:si>
  <x:si>
    <x:t xml:space="preserve">CL-SUP1-0020</x:t>
  </x:si>
  <x:si>
    <x:t xml:space="preserve">DC Comics Collapser #5</x:t>
  </x:si>
  <x:si>
    <x:t xml:space="preserve">2019-11-13</x:t>
  </x:si>
  <x:si>
    <x:t xml:space="preserve">https://leagueofcomicgeeks.com/comic/2343917/collapser-5</x:t>
  </x:si>
  <x:si>
    <x:t xml:space="preserve">CL-SUP1-0021</x:t>
  </x:si>
  <x:si>
    <x:t xml:space="preserve">DC Comics Adventures of Superman: George Pérez HC</x:t>
  </x:si>
  <x:si>
    <x:t xml:space="preserve">2020-05-12</x:t>
  </x:si>
  <x:si>
    <x:t xml:space="preserve">https://leagueofcomicgeeks.com/comic/4578887/adventures-of-superman-george-perez-hc</x:t>
  </x:si>
  <x:si>
    <x:t xml:space="preserve">CL-SUP1-0022 (Needs Review)</x:t>
  </x:si>
  <x:si>
    <x:t xml:space="preserve">Coffin Comics Lady Death: Treacherous Infamy Premiere Edition #1 Steven Butler Homage Variant</x:t>
  </x:si>
  <x:si>
    <x:t xml:space="preserve">2020-11-25</x:t>
  </x:si>
  <x:si>
    <x:t xml:space="preserve">https://leagueofcomicgeeks.com/comic/1493845/lady-death-treacherous-infamy-premiere-edition-1?variant=9120361</x:t>
  </x:si>
  <x:si>
    <x:t xml:space="preserve">CL-SUP1-0023</x:t>
  </x:si>
  <x:si>
    <x:t xml:space="preserve">DC Comics Superman: Son of Kal-El #1 Cover E 1:50 John Timms Virgin Variant</x:t>
  </x:si>
  <x:si>
    <x:t xml:space="preserve">2021-07-27</x:t>
  </x:si>
  <x:si>
    <x:t xml:space="preserve">https://leagueofcomicgeeks.com/comic/3253719/superman-son-of-kal-el-1?variant=8202193</x:t>
  </x:si>
  <x:si>
    <x:t xml:space="preserve">Consolidated into CL-SUP1-0024</x:t>
  </x:si>
  <x:si>
    <x:t xml:space="preserve">DC Comics Superman: Son of Kal-El #1</x:t>
  </x:si>
  <x:si>
    <x:t xml:space="preserve">https://leagueofcomicgeeks.com/comic/3253719/superman-son-of-kal-el-1</x:t>
  </x:si>
  <x:si>
    <x:t xml:space="preserve">CL-SUP1-0024</x:t>
  </x:si>
  <x:si>
    <x:t xml:space="preserve">DC Comics Superman: Son of Kal-El #1 3rd Printing</x:t>
  </x:si>
  <x:si>
    <x:t xml:space="preserve">2021-11-23</x:t>
  </x:si>
  <x:si>
    <x:t xml:space="preserve">https://leagueofcomicgeeks.com/comic/3253719/superman-son-of-kal-el-1?variant=5710858</x:t>
  </x:si>
  <x:si>
    <x:t xml:space="preserve">DC Comics Superman: Son of Kal-El Vol. 1 – The Truth HC</x:t>
  </x:si>
  <x:si>
    <x:t xml:space="preserve">2022-05-31</x:t>
  </x:si>
  <x:si>
    <x:t xml:space="preserve">https://leagueofcomicgeeks.com/comic/3378184/superman-son-of-kal-el-vol-1-the-truth-hc</x:t>
  </x:si>
  <x:si>
    <x:t xml:space="preserve">CL-SUP1-0025 (Needs Review)</x:t>
  </x:si>
  <x:si>
    <x:t xml:space="preserve">DC Comics Superman #1 Facsimile Edition 2022</x:t>
  </x:si>
  <x:si>
    <x:t xml:space="preserve">2022-10-04</x:t>
  </x:si>
  <x:si>
    <x:t xml:space="preserve">https://leagueofcomicgeeks.com/comic/4214957/superman-1?variant=1227912</x:t>
  </x:si>
  <x:si>
    <x:t xml:space="preserve">Excluded – Facsimile Edition 2022 reprint</x:t>
  </x:si>
  <x:si>
    <x:t xml:space="preserve">DC Comics Superman #1 Facsimile Edition 2022 MBartist Pablo Villalobos Newspaper Variant</x:t>
  </x:si>
  <x:si>
    <x:t xml:space="preserve">https://leagueofcomicgeeks.com/comic/4214957/superman-1?variant=1058848</x:t>
  </x:si>
  <x:si>
    <x:t xml:space="preserve">CL-SUP1-0026</x:t>
  </x:si>
  <x:si>
    <x:t xml:space="preserve">DC Comics Superman #1 Facsimile Edition 2022 MBartist Pablo Villalobos Variant</x:t>
  </x:si>
  <x:si>
    <x:t xml:space="preserve">https://leagueofcomicgeeks.com/comic/4214957/superman-1?variant=2521187</x:t>
  </x:si>
  <x:si>
    <x:t xml:space="preserve">Consolidated into CL-SUP1-0026</x:t>
  </x:si>
  <x:si>
    <x:t xml:space="preserve">Comics Experience Publishing Sereno #1 Cover D Luciano Vecchio Variant</x:t>
  </x:si>
  <x:si>
    <x:t xml:space="preserve">2023-03-22</x:t>
  </x:si>
  <x:si>
    <x:t xml:space="preserve">https://leagueofcomicgeeks.com/comic/7616418/sereno-1?variant=2138304</x:t>
  </x:si>
  <x:si>
    <x:t xml:space="preserve">CL-SUP1-0027</x:t>
  </x:si>
  <x:si>
    <x:t xml:space="preserve">DC Comics Superman: Son of Kal-El Vol. 1 – The Truth TP</x:t>
  </x:si>
  <x:si>
    <x:t xml:space="preserve">2023-04-11</x:t>
  </x:si>
  <x:si>
    <x:t xml:space="preserve">https://leagueofcomicgeeks.com/comic/6638208/superman-son-of-kal-el-vol-1-the-truth-tp</x:t>
  </x:si>
  <x:si>
    <x:t xml:space="preserve">Consolidated into CL-SUP1-0025</x:t>
  </x:si>
  <x:si>
    <x:t xml:space="preserve">Items on galko list</x:t>
  </x:si>
  <x:si>
    <x:t xml:space="preserve">Represented in Catalog (own row or consolidated)</x:t>
  </x:si>
  <x:si>
    <x:t xml:space="preserve">Excluded (originals / reprints / reused art)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</x:si>
  <x:si>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</x:si>
  <x:si>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</x:si>
  <x:si>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</x:si>
  <x:si>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</x:si>
  <x:si>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</x:si>
  <x:si>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(36 items)</x:t>
  </x:si>
  <x:si>
    <x:t xml:space="preserve">Source</x:t>
  </x:si>
  <x:si>
    <x:t xml:space="preserve">User-supplied PDF print (Oct 13, 2026); all items itemized on the 'galko Source List' tab.</x:t>
  </x:si>
  <x:si>
    <x:t xml:space="preserve">https://leagueofcomicgeeks.com/profile/galko/lists/9498/cover-homage-superman-1</x:t>
  </x:si>
  <x:si>
    <x:t xml:space="preserve">cbishop Comic Vine homage index</x:t>
  </x:si>
  <x:si>
    <x:t xml:space="preserve">Searched</x:t>
  </x:si>
  <x:si>
    <x:t xml:space="preserve">No list for this cover, or couldn't be fetched this session.</x:t>
  </x:si>
  <x:si>
    <x:t xml:space="preserve">thedailyrios.com 'Cover Homage: Superman 1'</x:t>
  </x:si>
  <x:si>
    <x:t xml:space="preserve">Blog post curating 25+ homages (1985–2013); prior project demand research.</x:t>
  </x:si>
  <x:si>
    <x:t xml:space="preserve">Cross-check against this catalog.</x:t>
  </x:si>
  <x:si>
    <x:t xml:space="preserve">Upcoming-homage sweep (Oct 20, 2026)</x:t>
  </x:si>
  <x:si>
    <x:t xml:space="preserve">Checked publisher solicits, retailer pre-orders and NYCC 2026 exclusives.</x:t>
  </x:si>
  <x:si>
    <x:t xml:space="preserve">Field</x:t>
  </x:si>
  <x:si>
    <x:t xml:space="preserve">Description</x:t>
  </x:si>
  <x:si>
    <x:t xml:space="preserve">Allowed values / example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</x:si>
</x:sst>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General"/>
    <x:numFmt numFmtId="166" formatCode="0%"/>
    <x:numFmt numFmtId="200" formatCode="0"/>
    <x:numFmt numFmtId="201" formatCode="yyyy-mm-dd"/>
  </x:numFmts>
  <x:fonts count="13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2A44"/>
      <x:name val="Arial"/>
    </x:font>
    <x:font>
      <x:i/>
      <x:sz val="10"/>
      <x:color rgb="FF555555"/>
      <x:name val="Arial"/>
    </x:font>
    <x:font>
      <x:sz val="9"/>
      <x:color rgb="FF888888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11"/>
      <x:name val="Arial"/>
    </x:font>
    <x:font>
      <x:b/>
      <x:sz val="12"/>
      <x:color rgb="FF1F2A44"/>
      <x:name val="Arial"/>
    </x:font>
    <x:font>
      <x:sz val="10"/>
      <x:name val="Arial"/>
    </x:font>
    <x:font>
      <x:u val="single"/>
      <x:sz val="10"/>
      <x:color rgb="FF1F4E9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F8D7DA"/>
      </x:patternFill>
    </x:fill>
    <x:fill>
      <x:patternFill patternType="solid">
        <x:fgColor rgb="FFEDEDED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0D4DC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9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6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1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3" borderId="1" xfId="0" applyFont="1" applyBorder="1" applyAlignment="1" applyProtection="0">
      <x:alignment horizontal="general" vertical="top" wrapText="1" shrinkToFit="0"/>
      <x:protection locked="1" hidden="0"/>
    </x:xf>
    <x:xf numFmtId="164" fontId="12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4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5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6" borderId="1" xfId="0" applyFont="1" applyBorder="1" applyAlignment="1" applyProtection="0">
      <x:alignment horizontal="general" vertical="top" wrapText="1" shrinkToFit="0"/>
      <x:protection locked="1" hidden="0"/>
    </x:xf>
    <x:xf numFmtId="165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" fillId="3" borderId="1" xfId="0" applyFont="1" applyBorder="1" applyAlignment="1" applyProtection="0">
      <x:alignment horizontal="general" vertical="top" wrapText="1" shrinkToFit="0"/>
      <x:protection locked="1" hidden="0"/>
    </x:xf>
    <x:xf numFmtId="200" fontId="1" fillId="0" borderId="1" xfId="0" applyNumberFormat="1" applyFont="1" applyFill="1" applyBorder="1" applyAlignment="1">
      <x:alignment horizontal="general" vertical="top" wrapText="1"/>
    </x:xf>
    <x:xf numFmtId="201" fontId="1" fillId="0" borderId="1" xfId="0" applyNumberFormat="1" applyFont="1" applyFill="1" applyBorder="1" applyAlignment="1">
      <x:alignment horizontal="general" vertical="top" wrapText="1"/>
    </x:xf>
    <x:xf numFmtId="164" fontId="1" fillId="0" borderId="1" xfId="0" applyNumberFormat="1" applyFont="1" applyFill="1" applyBorder="1" applyAlignment="1">
      <x:alignment horizontal="general" vertical="top" wrapText="1"/>
    </x:xf>
    <x:xf numFmtId="164" fontId="1" fillId="3" borderId="1" xfId="0" applyNumberFormat="1" applyFont="1" applyFill="1" applyBorder="1" applyAlignment="1">
      <x:alignment horizontal="general" vertical="top" wrapText="1"/>
    </x:xf>
    <x:xf numFmtId="164" fontId="12" fillId="0" borderId="1" xfId="0" applyNumberFormat="1" applyFont="1" applyFill="1" applyBorder="1" applyAlignment="1">
      <x:alignment horizontal="general" vertical="top" wrapText="1"/>
    </x:xf>
    <x:xf numFmtId="164" fontId="1" fillId="4" borderId="1" xfId="0" applyNumberFormat="1" applyFont="1" applyFill="1" applyBorder="1" applyAlignment="1">
      <x:alignment horizontal="general" vertical="top" wrapText="1"/>
    </x:xf>
    <x:xf numFmtId="164" fontId="1" fillId="5" borderId="1" xfId="0" applyNumberFormat="1" applyFont="1" applyFill="1" applyBorder="1" applyAlignment="1">
      <x:alignment horizontal="general" vertical="top" wrapText="1"/>
    </x:xf>
    <x:xf numFmtId="164" fontId="4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5" fillId="0" borderId="0" xfId="0" applyNumberFormat="1" applyFont="1" applyFill="1" applyBorder="1" applyAlignment="1">
      <x:alignment horizontal="general" vertical="bottom" wrapText="1"/>
    </x:xf>
    <x:xf numFmtId="164" fontId="6" fillId="0" borderId="0" xfId="0" applyNumberFormat="1" applyFont="1" applyFill="1" applyBorder="1" applyAlignment="1">
      <x:alignment horizontal="general" vertical="bottom" wrapText="1"/>
    </x:xf>
    <x:xf numFmtId="164" fontId="4" fillId="0" borderId="0" xfId="0" applyNumberFormat="1" applyFont="1" applyFill="1" applyBorder="1" applyAlignment="1">
      <x:alignment horizontal="general" vertical="center" wrapText="1"/>
    </x:xf>
    <x:xf numFmtId="164" fontId="0" fillId="0" borderId="0" xfId="0" applyNumberFormat="1" applyFont="1" applyFill="1" applyBorder="1" applyAlignment="1">
      <x:alignment horizontal="general" vertical="center" wrapText="1"/>
    </x:xf>
    <x:xf numFmtId="164" fontId="5" fillId="0" borderId="0" xfId="0" applyNumberFormat="1" applyFont="1" applyFill="1" applyBorder="1" applyAlignment="1">
      <x:alignment horizontal="general" vertical="center" wrapText="1"/>
    </x:xf>
    <x:xf numFmtId="164" fontId="6" fillId="0" borderId="0" xfId="0" applyNumberFormat="1" applyFont="1" applyFill="1" applyBorder="1" applyAlignment="1">
      <x:alignment horizontal="general" vertical="center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7">
    <x:dxf>
      <x:fill>
        <x:patternFill>
          <x:bgColor rgb="FF1F2A44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8D7DA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1F4E9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88888"/>
      <x:rgbColor rgb="FF9999FF"/>
      <x:rgbColor rgb="FF993366"/>
      <x:rgbColor rgb="FFFFF2CC"/>
      <x:rgbColor rgb="FFEDEDED"/>
      <x:rgbColor rgb="FF660066"/>
      <x:rgbColor rgb="FFFF8080"/>
      <x:rgbColor rgb="FF0066CC"/>
      <x:rgbColor rgb="FFD0D4DC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2F0D9"/>
      <x:rgbColor rgb="FFFFFF99"/>
      <x:rgbColor rgb="FF99CCFF"/>
      <x:rgbColor rgb="FFFF99CC"/>
      <x:rgbColor rgb="FFCC99FF"/>
      <x:rgbColor rgb="FFF8D7DA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03366"/>
      <x:rgbColor rgb="FF339966"/>
      <x:rgbColor rgb="FF003300"/>
      <x:rgbColor rgb="FF333300"/>
      <x:rgbColor rgb="FF993300"/>
      <x:rgbColor rgb="FF993366"/>
      <x:rgbColor rgb="FF1F4E9E"/>
      <x:rgbColor rgb="FF1F2A4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a4d34b1634fc2" /><Relationship Type="http://schemas.openxmlformats.org/officeDocument/2006/relationships/theme" Target="/xl/theme/theme1.xml" Id="R90648e33c72c4fa8" /><Relationship Type="http://schemas.openxmlformats.org/officeDocument/2006/relationships/sharedStrings" Target="/xl/sharedStrings.xml" Id="R9c6c0157d81b4fa1" /><Relationship Type="http://schemas.openxmlformats.org/officeDocument/2006/relationships/worksheet" Target="/xl/worksheets/sheet1.xml" Id="Rf2412b491b6d4915" /><Relationship Type="http://schemas.openxmlformats.org/officeDocument/2006/relationships/worksheet" Target="/xl/worksheets/sheet2.xml" Id="R9c39d59dce064ad2" /><Relationship Type="http://schemas.openxmlformats.org/officeDocument/2006/relationships/worksheet" Target="/xl/worksheets/sheet3.xml" Id="R96b08bd75f044682" /><Relationship Type="http://schemas.openxmlformats.org/officeDocument/2006/relationships/worksheet" Target="/xl/worksheets/sheet4.xml" Id="Ra284a931712b49f6" /><Relationship Type="http://schemas.openxmlformats.org/officeDocument/2006/relationships/worksheet" Target="/xl/worksheets/sheet5.xml" Id="R9c38dbc02c2e4102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hyperlink" Target="https://www.comics.org/feature/9316/covers/" TargetMode="External" Id="R064cab2331c24e3d" /><ns0:Relationship Type="http://schemas.openxmlformats.org/officeDocument/2006/relationships/hyperlink" Target="https://leagueofcomicgeeks.com/profile/galko/lists/9498/cover-homage-superman-1" TargetMode="External" Id="Re9578affda2d4397" /><ns0:Relationship Type="http://schemas.openxmlformats.org/officeDocument/2006/relationships/hyperlink" Target="https://s3.amazonaws.com/comicgeeks/comics/covers/medium-2432291.jpg" TargetMode="External" Id="Rad1938e55e5b44ef" /><ns0:Relationship Type="http://schemas.openxmlformats.org/officeDocument/2006/relationships/hyperlink" Target="https://dcuguide.com/Action_Comics_643" TargetMode="External" Id="R4dc48953f3704578" /><ns0:Relationship Type="http://schemas.openxmlformats.org/officeDocument/2006/relationships/hyperlink" Target="https://leagueofcomicgeeks.com/profile/galko/lists/9498/cover-homage-superman-1" TargetMode="External" Id="R82f0b3c19cbd4417" /><ns0:Relationship Type="http://schemas.openxmlformats.org/officeDocument/2006/relationships/hyperlink" Target="https://s3.amazonaws.com/comicgeeks/comics/covers/medium-3804143.jpg" TargetMode="External" Id="R2b6259d9746c45c3" /><ns0:Relationship Type="http://schemas.openxmlformats.org/officeDocument/2006/relationships/hyperlink" Target="https://dcuguide.com/Superman%3A_Speeding_Bullets" TargetMode="External" Id="R4b9eea1307124aa4" /><ns0:Relationship Type="http://schemas.openxmlformats.org/officeDocument/2006/relationships/hyperlink" Target="https://leagueofcomicgeeks.com/profile/galko/lists/9498/cover-homage-superman-1" TargetMode="External" Id="Rbb03058e50344e2b" /><ns0:Relationship Type="http://schemas.openxmlformats.org/officeDocument/2006/relationships/hyperlink" Target="https://s3.amazonaws.com/comicgeeks/comics/covers/medium-3461815.jpg" TargetMode="External" Id="R2da668f3490d4528" /><ns0:Relationship Type="http://schemas.openxmlformats.org/officeDocument/2006/relationships/hyperlink" Target="https://thedailyrios.com/cover-homage-superman-1/" TargetMode="External" Id="R9df6c9ed644e4252" /><ns0:Relationship Type="http://schemas.openxmlformats.org/officeDocument/2006/relationships/hyperlink" Target="https://leagueofcomicgeeks.com/profile/galko/lists/9498/cover-homage-superman-1" TargetMode="External" Id="R9ff7e9fb170c4104" /><ns0:Relationship Type="http://schemas.openxmlformats.org/officeDocument/2006/relationships/hyperlink" Target="https://s3.amazonaws.com/comicgeeks/comics/covers/medium-7750661.jpg" TargetMode="External" Id="R069fdc74be20469b" /><ns0:Relationship Type="http://schemas.openxmlformats.org/officeDocument/2006/relationships/hyperlink" Target="https://www.comics.org/issue/113608/" TargetMode="External" Id="R1786ea21a42a45a5" /><ns0:Relationship Type="http://schemas.openxmlformats.org/officeDocument/2006/relationships/hyperlink" Target="https://leagueofcomicgeeks.com/profile/galko/lists/9498/cover-homage-superman-1" TargetMode="External" Id="R0d407b8ea9e24dbc" /><ns0:Relationship Type="http://schemas.openxmlformats.org/officeDocument/2006/relationships/hyperlink" Target="https://s3.amazonaws.com/comicgeeks/comics/covers/medium-2395973.jpg" TargetMode="External" Id="R4515b201cc8e48f0" /><ns0:Relationship Type="http://schemas.openxmlformats.org/officeDocument/2006/relationships/hyperlink" Target="https://www.comics.org/issue/113608/" TargetMode="External" Id="Rccb4a15a151742fc" /><ns0:Relationship Type="http://schemas.openxmlformats.org/officeDocument/2006/relationships/hyperlink" Target="https://leagueofcomicgeeks.com/profile/galko/lists/9498/cover-homage-superman-1" TargetMode="External" Id="Rfdb53e235f5e4d04" /><ns0:Relationship Type="http://schemas.openxmlformats.org/officeDocument/2006/relationships/hyperlink" Target="https://s3.amazonaws.com/comicgeeks/comics/covers/medium-5670307.jpg" TargetMode="External" Id="Rce6d80beda474a2e" /><ns0:Relationship Type="http://schemas.openxmlformats.org/officeDocument/2006/relationships/hyperlink" Target="https://thedailyrios.com/cover-homage-superman-1/" TargetMode="External" Id="R3f88661e9db24007" /><ns0:Relationship Type="http://schemas.openxmlformats.org/officeDocument/2006/relationships/hyperlink" Target="https://leagueofcomicgeeks.com/profile/galko/lists/9498/cover-homage-superman-1" TargetMode="External" Id="Ra74f452418934e60" /><ns0:Relationship Type="http://schemas.openxmlformats.org/officeDocument/2006/relationships/hyperlink" Target="https://s3.amazonaws.com/comicgeeks/comics/covers/medium-2121615.jpg" TargetMode="External" Id="R4ca5503960614bbd" /><ns0:Relationship Type="http://schemas.openxmlformats.org/officeDocument/2006/relationships/hyperlink" Target="https://www.comics.org/feature/43416/overview/" TargetMode="External" Id="R516fe9d4eb724aaa" /><ns0:Relationship Type="http://schemas.openxmlformats.org/officeDocument/2006/relationships/hyperlink" Target="https://leagueofcomicgeeks.com/profile/galko/lists/9498/cover-homage-superman-1" TargetMode="External" Id="R40ef8db7a79e4b24" /><ns0:Relationship Type="http://schemas.openxmlformats.org/officeDocument/2006/relationships/hyperlink" Target="https://s3.amazonaws.com/comicgeeks/comics/covers/medium-3115671.jpg" TargetMode="External" Id="Rc36a5b81da8d4cfd" /><ns0:Relationship Type="http://schemas.openxmlformats.org/officeDocument/2006/relationships/hyperlink" Target="https://comics.ha.com/c/search/results.zx?archive_state=5327&amp;dept=1938&amp;mode=archive&amp;page=48~8&amp;sb=3&amp;si=1&amp;sold_status=1526&amp;term=Murphy+Anderson" TargetMode="External" Id="R908292d7cf924d78" /><ns0:Relationship Type="http://schemas.openxmlformats.org/officeDocument/2006/relationships/hyperlink" Target="https://leagueofcomicgeeks.com/profile/galko/lists/9498/cover-homage-superman-1" TargetMode="External" Id="R4d97941342ae49d5" /><ns0:Relationship Type="http://schemas.openxmlformats.org/officeDocument/2006/relationships/hyperlink" Target="https://s3.amazonaws.com/comicgeeks/comics/covers/medium-6739582.jpg" TargetMode="External" Id="Rfa2b8fcd7f284902" /><ns0:Relationship Type="http://schemas.openxmlformats.org/officeDocument/2006/relationships/hyperlink" Target="https://www.comics.org/cover_checklist/3802/?page=2&amp;sort=on_sale_date" TargetMode="External" Id="R55c42788b28c410c" /><ns0:Relationship Type="http://schemas.openxmlformats.org/officeDocument/2006/relationships/hyperlink" Target="https://leagueofcomicgeeks.com/profile/galko/lists/9498/cover-homage-superman-1" TargetMode="External" Id="R88a430cffd5d4f87" /><ns0:Relationship Type="http://schemas.openxmlformats.org/officeDocument/2006/relationships/hyperlink" Target="https://s3.amazonaws.com/comicgeeks/comics/covers/medium-3903044.jpg" TargetMode="External" Id="R1a45e700f2d44275" /><ns0:Relationship Type="http://schemas.openxmlformats.org/officeDocument/2006/relationships/hyperlink" Target="https://www.comics.org/issue/243105/" TargetMode="External" Id="R2c3f8b8240de4605" /><ns0:Relationship Type="http://schemas.openxmlformats.org/officeDocument/2006/relationships/hyperlink" Target="https://leagueofcomicgeeks.com/profile/galko/lists/9498/cover-homage-superman-1" TargetMode="External" Id="R5aa26552183d4f34" /><ns0:Relationship Type="http://schemas.openxmlformats.org/officeDocument/2006/relationships/hyperlink" Target="https://s3.amazonaws.com/comicgeeks/comics/covers/medium-4980985.jpg" TargetMode="External" Id="R65f3d81929d142d0" /><ns0:Relationship Type="http://schemas.openxmlformats.org/officeDocument/2006/relationships/hyperlink" Target="https://www.dc.com/comics/adventures-of-superman-1994/adventures-of-superman-640" TargetMode="External" Id="R0978d1bc0db24a47" /><ns0:Relationship Type="http://schemas.openxmlformats.org/officeDocument/2006/relationships/hyperlink" Target="https://leagueofcomicgeeks.com/profile/galko/lists/9498/cover-homage-superman-1" TargetMode="External" Id="R1e593bcf02ed4902" /><ns0:Relationship Type="http://schemas.openxmlformats.org/officeDocument/2006/relationships/hyperlink" Target="https://s3.amazonaws.com/comicgeeks/comics/covers/medium-8034319.jpg" TargetMode="External" Id="R864c5b4f2ff44f6f" /><ns0:Relationship Type="http://schemas.openxmlformats.org/officeDocument/2006/relationships/hyperlink" Target="https://www.comics.org/issue/2758161/" TargetMode="External" Id="R665784f24cb4472d" /><ns0:Relationship Type="http://schemas.openxmlformats.org/officeDocument/2006/relationships/hyperlink" Target="https://leagueofcomicgeeks.com/profile/galko/lists/9498/cover-homage-superman-1" TargetMode="External" Id="Ra4e4d0bdba47426b" /><ns0:Relationship Type="http://schemas.openxmlformats.org/officeDocument/2006/relationships/hyperlink" Target="https://s3.amazonaws.com/comicgeeks/comics/covers/medium-4215958.jpg" TargetMode="External" Id="Re1cb20d32d9a4d67" /><ns0:Relationship Type="http://schemas.openxmlformats.org/officeDocument/2006/relationships/hyperlink" Target="https://dcuguide.com/Trinity_14" TargetMode="External" Id="R85e9b3b57eff4272" /><ns0:Relationship Type="http://schemas.openxmlformats.org/officeDocument/2006/relationships/hyperlink" Target="https://leagueofcomicgeeks.com/profile/galko/lists/9498/cover-homage-superman-1" TargetMode="External" Id="Rd3ceba4817f94b4c" /><ns0:Relationship Type="http://schemas.openxmlformats.org/officeDocument/2006/relationships/hyperlink" Target="https://s3.amazonaws.com/comicgeeks/comics/covers/medium-7097901.jpg" TargetMode="External" Id="R620ba78e3d954f6b" /><ns0:Relationship Type="http://schemas.openxmlformats.org/officeDocument/2006/relationships/hyperlink" Target="https://www.keycollectorcomics.com/issue/the-boys-1-5%2C928449/" TargetMode="External" Id="Rccfb2c67409d44e1" /><ns0:Relationship Type="http://schemas.openxmlformats.org/officeDocument/2006/relationships/hyperlink" Target="https://leagueofcomicgeeks.com/profile/galko/lists/9498/cover-homage-superman-1" TargetMode="External" Id="R637c8cd59f504eca" /><ns0:Relationship Type="http://schemas.openxmlformats.org/officeDocument/2006/relationships/hyperlink" Target="https://s3.amazonaws.com/comicgeeks/comics/covers/medium-2763456.jpg" TargetMode="External" Id="R3a79ce3352c148cc" /><ns0:Relationship Type="http://schemas.openxmlformats.org/officeDocument/2006/relationships/hyperlink" Target="https://www.dc.com/blog/2010/04/19/john-cassaday-steps-in-as-regular-cover-artist-for-superman" TargetMode="External" Id="Re249bde7935f4cee" /><ns0:Relationship Type="http://schemas.openxmlformats.org/officeDocument/2006/relationships/hyperlink" Target="https://leagueofcomicgeeks.com/profile/galko/lists/9498/cover-homage-superman-1" TargetMode="External" Id="Rc5b242c5421d41b9" /><ns0:Relationship Type="http://schemas.openxmlformats.org/officeDocument/2006/relationships/hyperlink" Target="https://s3.amazonaws.com/comicgeeks/comics/covers/medium-6102640.jpg" TargetMode="External" Id="R221f09711d854cb9" /><ns0:Relationship Type="http://schemas.openxmlformats.org/officeDocument/2006/relationships/hyperlink" Target="https://downthetubes.net/electric-man-comic-crowdfunder-launched/" TargetMode="External" Id="Ra92d53a822e64999" /><ns0:Relationship Type="http://schemas.openxmlformats.org/officeDocument/2006/relationships/hyperlink" Target="https://leagueofcomicgeeks.com/profile/galko/lists/9498/cover-homage-superman-1" TargetMode="External" Id="R7196a746f30e45a9" /><ns0:Relationship Type="http://schemas.openxmlformats.org/officeDocument/2006/relationships/hyperlink" Target="https://s3.amazonaws.com/comicgeeks/comics/covers/medium-8436996.jpg" TargetMode="External" Id="R203af578d328421f" /><ns0:Relationship Type="http://schemas.openxmlformats.org/officeDocument/2006/relationships/hyperlink" Target="https://www.comics.org/issue/1227149/" TargetMode="External" Id="Ref06dbd263ef4e9b" /><ns0:Relationship Type="http://schemas.openxmlformats.org/officeDocument/2006/relationships/hyperlink" Target="https://leagueofcomicgeeks.com/profile/galko/lists/9498/cover-homage-superman-1" TargetMode="External" Id="Red957cbca16a40bd" /><ns0:Relationship Type="http://schemas.openxmlformats.org/officeDocument/2006/relationships/hyperlink" Target="https://s3.amazonaws.com/comicgeeks/comics/covers/medium-2207241.jpg" TargetMode="External" Id="Rda7d457b45274442" /><ns0:Relationship Type="http://schemas.openxmlformats.org/officeDocument/2006/relationships/hyperlink" Target="https://www.marvel.com/comics/issue/61083/the_unbeatable_squirrel_girl_2015_17" TargetMode="External" Id="R4b6dd8ccae2f4d27" /><ns0:Relationship Type="http://schemas.openxmlformats.org/officeDocument/2006/relationships/hyperlink" Target="https://leagueofcomicgeeks.com/profile/galko/lists/9498/cover-homage-superman-1" TargetMode="External" Id="Rc6633e41e9fb4fcd" /><ns0:Relationship Type="http://schemas.openxmlformats.org/officeDocument/2006/relationships/hyperlink" Target="https://s3.amazonaws.com/comicgeeks/comics/covers/medium-4594538.jpg" TargetMode="External" Id="Rd8c62b6a114e4716" /><ns0:Relationship Type="http://schemas.openxmlformats.org/officeDocument/2006/relationships/hyperlink" Target="https://www.dc.com/comics/superwoman-2016/superwoman-10" TargetMode="External" Id="R33ce662e732d47cb" /><ns0:Relationship Type="http://schemas.openxmlformats.org/officeDocument/2006/relationships/hyperlink" Target="https://leagueofcomicgeeks.com/profile/galko/lists/9498/cover-homage-superman-1" TargetMode="External" Id="Rf5361b2289f4487d" /><ns0:Relationship Type="http://schemas.openxmlformats.org/officeDocument/2006/relationships/hyperlink" Target="https://s3.amazonaws.com/comicgeeks/comics/covers/medium-3255807.jpg" TargetMode="External" Id="R2498da3d276c4d87" /><ns0:Relationship Type="http://schemas.openxmlformats.org/officeDocument/2006/relationships/hyperlink" Target="https://dc.fandom.com/wiki/Collapser_Vol_1_5" TargetMode="External" Id="Rde31dbf2203044cc" /><ns0:Relationship Type="http://schemas.openxmlformats.org/officeDocument/2006/relationships/hyperlink" Target="https://leagueofcomicgeeks.com/profile/galko/lists/9498/cover-homage-superman-1" TargetMode="External" Id="Ra5da36aca9ed44be" /><ns0:Relationship Type="http://schemas.openxmlformats.org/officeDocument/2006/relationships/hyperlink" Target="https://s3.amazonaws.com/comicgeeks/comics/covers/medium-2343917.jpg" TargetMode="External" Id="Re1e0c71e84754792" /><ns0:Relationship Type="http://schemas.openxmlformats.org/officeDocument/2006/relationships/hyperlink" Target="https://static.dc.com/2023-12/DCConnect44.pdf" TargetMode="External" Id="R7e2495ef529646b8" /><ns0:Relationship Type="http://schemas.openxmlformats.org/officeDocument/2006/relationships/hyperlink" Target="https://leagueofcomicgeeks.com/profile/galko/lists/9498/cover-homage-superman-1" TargetMode="External" Id="R1a14fd89d4cd45ce" /><ns0:Relationship Type="http://schemas.openxmlformats.org/officeDocument/2006/relationships/hyperlink" Target="https://s3.amazonaws.com/comicgeeks/comics/covers/medium-4578887.jpg" TargetMode="External" Id="R64f6f9894eb34050" /><ns0:Relationship Type="http://schemas.openxmlformats.org/officeDocument/2006/relationships/hyperlink" Target="https://www.comiccollectorlive.com/LiveData/StoryArc.aspx?id=6210206e-ffaf-49f3-a1c2-17b0fff272ce" TargetMode="External" Id="Rf6d9cb2eb1e74e38" /><ns0:Relationship Type="http://schemas.openxmlformats.org/officeDocument/2006/relationships/hyperlink" Target="https://leagueofcomicgeeks.com/profile/galko/lists/9498/cover-homage-superman-1" TargetMode="External" Id="R00629ed28b7046fe" /><ns0:Relationship Type="http://schemas.openxmlformats.org/officeDocument/2006/relationships/hyperlink" Target="https://s3.amazonaws.com/comicgeeks/comics/covers/medium-9120361.jpg" TargetMode="External" Id="Rbbdb29e2c3e2427d" /><ns0:Relationship Type="http://schemas.openxmlformats.org/officeDocument/2006/relationships/hyperlink" Target="https://www.dc.com/blog/2021/07/01/tom-taylor-launches-a-new-superman-for-a-new-era" TargetMode="External" Id="R6ba90d0386074524" /><ns0:Relationship Type="http://schemas.openxmlformats.org/officeDocument/2006/relationships/hyperlink" Target="https://leagueofcomicgeeks.com/profile/galko/lists/9498/cover-homage-superman-1" TargetMode="External" Id="Ra9cddd299ba14c6d" /><ns0:Relationship Type="http://schemas.openxmlformats.org/officeDocument/2006/relationships/hyperlink" Target="https://s3.amazonaws.com/comicgeeks/comics/covers/medium-3253719.jpg" TargetMode="External" Id="R3c99bf1674364a4e" /><ns0:Relationship Type="http://schemas.openxmlformats.org/officeDocument/2006/relationships/hyperlink" Target="https://static.dc.com/sites/default/files/imce/2022/12-DEC/DCConnect_32.pdf" TargetMode="External" Id="R0801bb2066cd43cb" /><ns0:Relationship Type="http://schemas.openxmlformats.org/officeDocument/2006/relationships/hyperlink" Target="https://leagueofcomicgeeks.com/profile/galko/lists/9498/cover-homage-superman-1" TargetMode="External" Id="R2e4aa0ecee064e29" /><ns0:Relationship Type="http://schemas.openxmlformats.org/officeDocument/2006/relationships/hyperlink" Target="https://s3.amazonaws.com/comicgeeks/comics/covers/medium-3378184.jpg" TargetMode="External" Id="Rad2b696d862548a7" /><ns0:Relationship Type="http://schemas.openxmlformats.org/officeDocument/2006/relationships/hyperlink" Target="https://mbartist.com/collections/new-york-comic-con-oct-9-12-mbartist-exclusive-variants/products/comic-book-superman-1-facsimile-variant-exclusive-by-pablo-villalobos" TargetMode="External" Id="R511f115c79264bbd" /><ns0:Relationship Type="http://schemas.openxmlformats.org/officeDocument/2006/relationships/hyperlink" Target="https://leagueofcomicgeeks.com/profile/galko/lists/9498/cover-homage-superman-1" TargetMode="External" Id="R330d8a5fa5ab4959" /><ns0:Relationship Type="http://schemas.openxmlformats.org/officeDocument/2006/relationships/hyperlink" Target="https://s3.amazonaws.com/comicgeeks/comics/covers/medium-1058848.jpg" TargetMode="External" Id="Rb682f5196c0e4c69" /><ns0:Relationship Type="http://schemas.openxmlformats.org/officeDocument/2006/relationships/hyperlink" Target="https://shop.thirdeyecomics.com/products/sereno-1-cvr-d-vecchio" TargetMode="External" Id="R9f46e06d5a1e4b80" /><ns0:Relationship Type="http://schemas.openxmlformats.org/officeDocument/2006/relationships/hyperlink" Target="https://leagueofcomicgeeks.com/profile/galko/lists/9498/cover-homage-superman-1" TargetMode="External" Id="R49cd60bb6c754a86" /><ns0:Relationship Type="http://schemas.openxmlformats.org/officeDocument/2006/relationships/hyperlink" Target="https://s3.amazonaws.com/comicgeeks/comics/covers/medium-2138304.jpg" TargetMode="External" Id="Ra15c2ee778364448" /><ns0:Relationship Type="http://schemas.openxmlformats.org/officeDocument/2006/relationships/hyperlink" Target="https://www.alexrossart.com/products/superman-1-tribute-variant" TargetMode="External" Id="R23dfa906cac74e6e" /><ns0:Relationship Type="http://schemas.openxmlformats.org/officeDocument/2006/relationships/hyperlink" Target="https://www.supermansupersite.com/Alex_Ross_Unveils_Premium_Superman_1_Tribute_Comic_for_SDCC.html" TargetMode="External" Id="Rf95cc52b1dc74b06" /><ns0:Relationship Type="http://schemas.openxmlformats.org/officeDocument/2006/relationships/hyperlink" Target="https://www.alexrossart.com/cdn/shop/files/SM_Cv1_facsimile_RUPPS_AROSS_FTD_00151_1_4acc76e4-35cc-40b1-819e-aa366a74eb98.jpg?v=1784693341" TargetMode="External" Id="Rf0ff92da576d47c6" /><ns0:Relationship Type="http://schemas.openxmlformats.org/officeDocument/2006/relationships/hyperlink" Target="https://www.previewsworld.com/Catalog/JAN231364" TargetMode="External" Id="R0d1e3fe23d114d2f" /><ns0:Relationship Type="http://schemas.openxmlformats.org/officeDocument/2006/relationships/hyperlink" Target="https://www.midtowncomics.com/p/2180459-american-dreams-2-cover-a-regular-saly-lockheart-cover/" TargetMode="External" Id="R2b60902cfd034d74" /><ns0:Relationship Type="http://schemas.openxmlformats.org/officeDocument/2006/relationships/hyperlink" Target="https://www.midtowncomics.com/images/PRODUCT/XL/2180459_xl.jpg" TargetMode="External" Id="R06c18026fa5d4c79" /><ns0:Relationship Type="http://schemas.openxmlformats.org/officeDocument/2006/relationships/hyperlink" Target="https://www.previewsworld.com/Catalog/SEP240251" TargetMode="External" Id="R308b69899f844ab9" /><ns0:Relationship Type="http://schemas.openxmlformats.org/officeDocument/2006/relationships/hyperlink" Target="https://bleedingcool.com/comics/powerpuff-girls-5-preview-mojo-jojos-moon-misadventure/" TargetMode="External" Id="R250f27a4a6e34f2c" /><ns0:Relationship Type="http://schemas.openxmlformats.org/officeDocument/2006/relationships/hyperlink" Target="https://bleedingcool.com/wp-content/uploads/2024/11/STL341589.jpg" TargetMode="External" Id="Rb4b2db8e0bd648d9" /></ns0: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4214957/superman-1" TargetMode="External" Id="R184967a43fe84b5c" /><Relationship Type="http://schemas.openxmlformats.org/officeDocument/2006/relationships/hyperlink" Target="https://leagueofcomicgeeks.com/comic/2432291/ambush-bug-1" TargetMode="External" Id="Rcf23bff2a9784532" /><Relationship Type="http://schemas.openxmlformats.org/officeDocument/2006/relationships/hyperlink" Target="https://leagueofcomicgeeks.com/comic/3804143/action-comics-643" TargetMode="External" Id="R14c6425d82834c76" /><Relationship Type="http://schemas.openxmlformats.org/officeDocument/2006/relationships/hyperlink" Target="https://leagueofcomicgeeks.com/comic/3804143/action-comics-643?variant=7789780" TargetMode="External" Id="R47f1322cb87b48d1" /><Relationship Type="http://schemas.openxmlformats.org/officeDocument/2006/relationships/hyperlink" Target="https://leagueofcomicgeeks.com/comic/3461815/superman-speeding-bullets-tp" TargetMode="External" Id="Rc73ed22ea8a24269" /><Relationship Type="http://schemas.openxmlformats.org/officeDocument/2006/relationships/hyperlink" Target="https://leagueofcomicgeeks.com/comic/7750661/lethargic-lad-1" TargetMode="External" Id="Rbdd8790093654fe7" /><Relationship Type="http://schemas.openxmlformats.org/officeDocument/2006/relationships/hyperlink" Target="https://leagueofcomicgeeks.com/comic/2395973/supreme-41" TargetMode="External" Id="R50160fb600194e2f" /><Relationship Type="http://schemas.openxmlformats.org/officeDocument/2006/relationships/hyperlink" Target="https://leagueofcomicgeeks.com/comic/2395973/supreme-41?variant=5670307" TargetMode="External" Id="R0d98fb55bc6a4983" /><Relationship Type="http://schemas.openxmlformats.org/officeDocument/2006/relationships/hyperlink" Target="https://leagueofcomicgeeks.com/comic/2121615/superman-war-of-the-worlds-gn" TargetMode="External" Id="Rd4588c77729b42b3" /><Relationship Type="http://schemas.openxmlformats.org/officeDocument/2006/relationships/hyperlink" Target="https://leagueofcomicgeeks.com/comic/3115671/shanda-the-panda-25" TargetMode="External" Id="Rde01b721bf6e4161" /><Relationship Type="http://schemas.openxmlformats.org/officeDocument/2006/relationships/hyperlink" Target="https://leagueofcomicgeeks.com/comic/9463420/millennium-edition-superman-1?variant=1610998" TargetMode="External" Id="Rf1ca775b1afd44d3" /><Relationship Type="http://schemas.openxmlformats.org/officeDocument/2006/relationships/hyperlink" Target="https://leagueofcomicgeeks.com/comic/6739582/overstreet-comic-book-price-guide-vol-32-superman-hardcover" TargetMode="External" Id="Re203bddc5f61451b" /><Relationship Type="http://schemas.openxmlformats.org/officeDocument/2006/relationships/hyperlink" Target="https://leagueofcomicgeeks.com/comic/7039394/overstreet-comic-book-price-guide-vol-32-superman-softcover" TargetMode="External" Id="R366549377fdc411a" /><Relationship Type="http://schemas.openxmlformats.org/officeDocument/2006/relationships/hyperlink" Target="https://leagueofcomicgeeks.com/comic/3903044/majestic-1" TargetMode="External" Id="Rd91ca4b826ef494d" /><Relationship Type="http://schemas.openxmlformats.org/officeDocument/2006/relationships/hyperlink" Target="https://leagueofcomicgeeks.com/comic/4980985/superman-strength-1" TargetMode="External" Id="R4048729b5e724a35" /><Relationship Type="http://schemas.openxmlformats.org/officeDocument/2006/relationships/hyperlink" Target="https://leagueofcomicgeeks.com/comic/8034319/the-adventures-of-superman-640" TargetMode="External" Id="Re3abd18c09404845" /><Relationship Type="http://schemas.openxmlformats.org/officeDocument/2006/relationships/hyperlink" Target="https://leagueofcomicgeeks.com/comic/4179469/bizarre-new-world-1?variant=4215958" TargetMode="External" Id="R94a4b4a9b681408f" /><Relationship Type="http://schemas.openxmlformats.org/officeDocument/2006/relationships/hyperlink" Target="https://leagueofcomicgeeks.com/comic/7097901/trinity-14" TargetMode="External" Id="R4dda00215123400f" /><Relationship Type="http://schemas.openxmlformats.org/officeDocument/2006/relationships/hyperlink" Target="https://leagueofcomicgeeks.com/comic/5603177/the-boys-dynamite-edition-1?variant=2763456" TargetMode="External" Id="R36875c561fc4464f" /><Relationship Type="http://schemas.openxmlformats.org/officeDocument/2006/relationships/hyperlink" Target="https://leagueofcomicgeeks.com/comic/4693857/superman-701?variant=6102640" TargetMode="External" Id="Re46dd6c65b09429d" /><Relationship Type="http://schemas.openxmlformats.org/officeDocument/2006/relationships/hyperlink" Target="https://leagueofcomicgeeks.com/comic/8436996/electric-man-1" TargetMode="External" Id="R27c7c0f912704ba2" /><Relationship Type="http://schemas.openxmlformats.org/officeDocument/2006/relationships/hyperlink" Target="https://leagueofcomicgeeks.com/comic/9784481/superman-27?variant=2207241" TargetMode="External" Id="R34c443aae6de45c0" /><Relationship Type="http://schemas.openxmlformats.org/officeDocument/2006/relationships/hyperlink" Target="https://leagueofcomicgeeks.com/comic/4594538/the-unbeatable-squirrel-girl-17" TargetMode="External" Id="R8a7373c4de88484f" /><Relationship Type="http://schemas.openxmlformats.org/officeDocument/2006/relationships/hyperlink" Target="https://leagueofcomicgeeks.com/comic/8956089/superwoman-10?variant=3255807" TargetMode="External" Id="Rdb181c48d0de48df" /><Relationship Type="http://schemas.openxmlformats.org/officeDocument/2006/relationships/hyperlink" Target="https://leagueofcomicgeeks.com/comic/2343917/collapser-5" TargetMode="External" Id="Re3fdf891172f4593" /><Relationship Type="http://schemas.openxmlformats.org/officeDocument/2006/relationships/hyperlink" Target="https://leagueofcomicgeeks.com/comic/4578887/adventures-of-superman-george-perez-hc" TargetMode="External" Id="R565b60787c83466e" /><Relationship Type="http://schemas.openxmlformats.org/officeDocument/2006/relationships/hyperlink" Target="https://leagueofcomicgeeks.com/comic/1493845/lady-death-treacherous-infamy-premiere-edition-1?variant=9120361" TargetMode="External" Id="Rf3b6fb27085d4020" /><Relationship Type="http://schemas.openxmlformats.org/officeDocument/2006/relationships/hyperlink" Target="https://leagueofcomicgeeks.com/comic/3253719/superman-son-of-kal-el-1?variant=8202193" TargetMode="External" Id="R2767f129242b4996" /><Relationship Type="http://schemas.openxmlformats.org/officeDocument/2006/relationships/hyperlink" Target="https://leagueofcomicgeeks.com/comic/3253719/superman-son-of-kal-el-1" TargetMode="External" Id="R21244390bbf644b8" /><Relationship Type="http://schemas.openxmlformats.org/officeDocument/2006/relationships/hyperlink" Target="https://leagueofcomicgeeks.com/comic/3253719/superman-son-of-kal-el-1?variant=5710858" TargetMode="External" Id="R54b9e24f0d1b43c1" /><Relationship Type="http://schemas.openxmlformats.org/officeDocument/2006/relationships/hyperlink" Target="https://leagueofcomicgeeks.com/comic/3378184/superman-son-of-kal-el-vol-1-the-truth-hc" TargetMode="External" Id="R7690ad417294476e" /><Relationship Type="http://schemas.openxmlformats.org/officeDocument/2006/relationships/hyperlink" Target="https://leagueofcomicgeeks.com/comic/4214957/superman-1?variant=1227912" TargetMode="External" Id="R9c832fe777954589" /><Relationship Type="http://schemas.openxmlformats.org/officeDocument/2006/relationships/hyperlink" Target="https://leagueofcomicgeeks.com/comic/4214957/superman-1?variant=1058848" TargetMode="External" Id="R02343d29a3474220" /><Relationship Type="http://schemas.openxmlformats.org/officeDocument/2006/relationships/hyperlink" Target="https://leagueofcomicgeeks.com/comic/4214957/superman-1?variant=2521187" TargetMode="External" Id="R250d7ef3e73a413a" /><Relationship Type="http://schemas.openxmlformats.org/officeDocument/2006/relationships/hyperlink" Target="https://leagueofcomicgeeks.com/comic/7616418/sereno-1?variant=2138304" TargetMode="External" Id="R6506843c7a484a78" /><Relationship Type="http://schemas.openxmlformats.org/officeDocument/2006/relationships/hyperlink" Target="https://leagueofcomicgeeks.com/comic/6638208/superman-son-of-kal-el-vol-1-the-truth-tp" TargetMode="External" Id="R5db61d4b45ae419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9498/cover-homage-superman-1" TargetMode="External" Id="R27bdb358379e4b0e" /></Relationships>
</file>

<file path=xl/worksheets/sheet1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38" hidden="0" customWidth="1"/>
    <col min="2" max="2" width="12" hidden="0" customWidth="1"/>
  </cols>
  <sheetData>
    <row r="1" ht="42" hidden="0" customHeight="1">
      <c r="A1" s="32" t="s">
        <v>0</v>
      </c>
      <c r="B1" s="33"/>
    </row>
    <row r="2" ht="58" hidden="0" customHeight="1">
      <c r="A2" s="34" t="str">
        <v>Original: Superman #1 (1939), Summer 1939. Cover by Joe Shuster (figure); Leo O’Mealia (background attribution).</v>
      </c>
      <c r="B2" s="33"/>
    </row>
    <row r="3" ht="58" hidden="0" customHeight="1">
      <c r="A3" s="35" t="str">
        <v>Reviewed October 22, 2026. 28 distinct homage artworks. Grouped editions and references remain in Catalog.</v>
      </c>
      <c r="B3" s="33"/>
    </row>
    <row r="4" ht="15" hidden="0">
      <c r="A4" s="4" t="s">
        <v>1</v>
      </c>
      <c r="B4" s="4" t="s">
        <v>2</v>
      </c>
    </row>
    <row r="5" ht="15" hidden="0">
      <c r="A5" s="5" t="s">
        <v>3</v>
      </c>
      <c r="B5" s="6" t="n">
        <f aca="0">COUNTA(Catalog!$A$2:$A$200)</f>
        <v>30</v>
      </c>
    </row>
    <row r="6" ht="15" hidden="0">
      <c r="A6" s="5" t="s">
        <v>4</v>
      </c>
      <c r="B6" s="6" t="n">
        <f aca="0">COUNTIF(Catalog!$Y$2:$Y$200,"Verified")</f>
        <v>23</v>
      </c>
    </row>
    <row r="7" ht="15" hidden="0">
      <c r="A7" s="5" t="s">
        <v>5</v>
      </c>
      <c r="B7" s="6" t="n">
        <f aca="0">COUNTIF(Catalog!$Y$2:$Y$200,"Partial")</f>
        <v>7</v>
      </c>
    </row>
    <row r="8" ht="15" hidden="0">
      <c r="A8" s="5" t="s">
        <v>6</v>
      </c>
      <c r="B8" s="6" t="n">
        <f aca="0">COUNTIF(Catalog!$Y$2:$Y$200,"Needs Review")</f>
        <v>0</v>
      </c>
    </row>
    <row r="9" ht="15" hidden="0">
      <c r="A9" s="5" t="s">
        <v>7</v>
      </c>
      <c r="B9" s="6" t="n">
        <f aca="0">COUNTIF(Catalog!$S$2:$S$200,"Show")</f>
        <v>28</v>
      </c>
    </row>
    <row r="10" ht="15" hidden="0">
      <c r="A10" s="5" t="s">
        <v>8</v>
      </c>
      <c r="B10" s="6" t="n">
        <f aca="0">COUNTIF(Catalog!$S$2:$S$200,"Hide")</f>
        <v>2</v>
      </c>
    </row>
    <row r="11" ht="15" hidden="0">
      <c r="A11" s="5" t="s">
        <v>9</v>
      </c>
      <c r="B11" s="6" t="n">
        <f aca="0">COUNTIF(Catalog!$AE$2:$AE$200,"Published")</f>
        <v>30</v>
      </c>
    </row>
    <row r="12" ht="15" hidden="0">
      <c r="A12" s="5" t="s">
        <v>10</v>
      </c>
      <c r="B12" s="6" t="n">
        <f aca="0">COUNTIF(Catalog!$AE$2:$AE$200,"Solicited/Upcoming")+COUNTIF(Catalog!$AE$2:$AE$200,"Release unconfirmed")</f>
        <v>0</v>
      </c>
    </row>
    <row r="13" ht="15" hidden="0">
      <c r="A13" s="5" t="s">
        <v>11</v>
      </c>
      <c r="B13" s="6" t="n">
        <f aca="0">COUNTIF(Catalog!$I$2:$I$200,"Direct homage")</f>
        <v>28</v>
      </c>
    </row>
    <row r="14" ht="15" hidden="0">
      <c r="A14" s="5" t="s">
        <v>12</v>
      </c>
      <c r="B14" s="6" t="n">
        <f aca="0">0</f>
        <v>0</v>
      </c>
    </row>
    <row r="15" ht="15" hidden="0">
      <c r="A15" s="5" t="s">
        <v>13</v>
      </c>
      <c r="B15" s="6" t="n">
        <f aca="0">COUNTA(Catalog!$K$2:$K$200)-COUNTIF(Catalog!$K$2:$K$200,"Not documented")-COUNTIF(Catalog!$K$2:$K$200,"Not applicable")</f>
        <v>2</v>
      </c>
    </row>
    <row r="16" ht="15" hidden="0">
      <c r="A16" s="5" t="s">
        <v>14</v>
      </c>
      <c r="B16" s="6" t="n">
        <f aca="0">COUNTIF(Catalog!$AF$2:$AF$200,"Deep search 2026-10-19")+COUNTIF(Catalog!$AF$2:$AF$200,"Deep search 2026-10-22")</f>
        <v>30</v>
      </c>
    </row>
    <row r="17" ht="15" hidden="0">
      <c r="A17" s="5" t="s">
        <v>15</v>
      </c>
      <c r="B17" s="7" t="n">
        <f aca="0">IF(B5=0,0,B6/B5)</f>
        <v>0.7666666666666667</v>
      </c>
    </row>
    <row r="19" ht="15" hidden="0" customHeight="1">
      <c r="A19" s="36" t="str">
        <v>Records by publisher</v>
      </c>
      <c r="B19" s="29"/>
    </row>
    <row r="20" ht="15" hidden="0" customHeight="1">
      <c r="A20" s="37" t="str">
        <v>Ape Entertainment</v>
      </c>
      <c r="B20" s="37" t="n">
        <f aca="0">COUNTIF(Catalog!$E$2:$E$200,A20)</f>
        <v>1</v>
      </c>
    </row>
    <row r="21" ht="15" hidden="0" customHeight="1">
      <c r="A21" s="37" t="str">
        <v>Band of Bards</v>
      </c>
      <c r="B21" s="37" t="n">
        <f aca="0">COUNTIF(Catalog!$E$2:$E$200,A21)</f>
        <v>1</v>
      </c>
    </row>
    <row r="22" ht="15" hidden="0" customHeight="1">
      <c r="A22" s="37" t="str">
        <v>Coffin Comics</v>
      </c>
      <c r="B22" s="37" t="n">
        <f aca="0">COUNTIF(Catalog!$E$2:$E$200,A22)</f>
        <v>1</v>
      </c>
    </row>
    <row r="23" ht="15" hidden="0" customHeight="1">
      <c r="A23" s="37" t="str">
        <v>Comics Experience Publishing</v>
      </c>
      <c r="B23" s="37" t="n">
        <f aca="0">COUNTIF(Catalog!$E$2:$E$200,A23)</f>
        <v>1</v>
      </c>
    </row>
    <row r="24" ht="15" hidden="0" customHeight="1">
      <c r="A24" s="37" t="str">
        <v>Crusade Comics</v>
      </c>
      <c r="B24" s="37" t="n">
        <f aca="0">COUNTIF(Catalog!$E$2:$E$200,A24)</f>
        <v>1</v>
      </c>
    </row>
    <row r="25" ht="15" hidden="0" customHeight="1">
      <c r="A25" s="37" t="str">
        <v>DC Comics</v>
      </c>
      <c r="B25" s="37" t="n">
        <f aca="0">COUNTIF(Catalog!$E$2:$E$200,A25)</f>
        <v>17</v>
      </c>
    </row>
    <row r="26" ht="15" hidden="0" customHeight="1">
      <c r="A26" s="37" t="str">
        <v>Dugbus</v>
      </c>
      <c r="B26" s="37" t="n">
        <f aca="0">COUNTIF(Catalog!$E$2:$E$200,A26)</f>
        <v>1</v>
      </c>
    </row>
    <row r="27" ht="15" hidden="0" customHeight="1">
      <c r="A27" s="37" t="str">
        <v>Dynamite</v>
      </c>
      <c r="B27" s="37" t="n">
        <f aca="0">COUNTIF(Catalog!$E$2:$E$200,A27)</f>
        <v>1</v>
      </c>
    </row>
    <row r="28" ht="15" hidden="0" customHeight="1">
      <c r="A28" s="37" t="str">
        <v>Dynamite Entertainment</v>
      </c>
      <c r="B28" s="37" t="n">
        <f aca="0">COUNTIF(Catalog!$E$2:$E$200,A28)</f>
        <v>1</v>
      </c>
    </row>
    <row r="29" ht="15" hidden="0" customHeight="1">
      <c r="A29" s="37" t="str">
        <v>Gemstone</v>
      </c>
      <c r="B29" s="37" t="n">
        <f aca="0">COUNTIF(Catalog!$E$2:$E$200,A29)</f>
        <v>1</v>
      </c>
    </row>
    <row r="30" ht="15" hidden="0" customHeight="1">
      <c r="A30" s="37" t="str">
        <v>Image Comics</v>
      </c>
      <c r="B30" s="37" t="n">
        <f aca="0">COUNTIF(Catalog!$E$2:$E$200,A30)</f>
        <v>2</v>
      </c>
    </row>
    <row r="31" ht="15" hidden="0" customHeight="1">
      <c r="A31" s="29" t="str">
        <v>Marvel Comics</v>
      </c>
      <c r="B31" s="29" t="n">
        <f>COUNTIF(Catalog!$E$2:$E$200,A31)</f>
        <v>1</v>
      </c>
    </row>
    <row r="32" ht="15" hidden="0" customHeight="1">
      <c r="A32" s="36" t="str">
        <v>Shanda Fantasy Arts</v>
      </c>
      <c r="B32" s="29" t="n">
        <f>COUNTIF(Catalog!$E$2:$E$200,A32)</f>
        <v>1</v>
      </c>
    </row>
    <row r="33" ht="15" hidden="0" customHeight="1">
      <c r="A33" s="37"/>
      <c r="B33" s="37">
        <f aca="0"/>
      </c>
    </row>
    <row r="34" ht="15" hidden="0" customHeight="1">
      <c r="A34" s="37" t="str">
        <v>Records by decade</v>
      </c>
      <c r="B34" s="37">
        <f aca="0"/>
      </c>
    </row>
    <row r="35" ht="15" hidden="0" customHeight="1">
      <c r="A35" s="37" t="str">
        <v>1980s</v>
      </c>
      <c r="B35" s="37" t="n">
        <f aca="0">COUNTIFS(Catalog!$D$2:$D$200,"&gt;=1980",Catalog!$D$2:$D$200,"&lt;=1989")</f>
        <v>2</v>
      </c>
    </row>
    <row r="36" ht="15" hidden="0" customHeight="1">
      <c r="A36" s="29" t="str">
        <v>1990s</v>
      </c>
      <c r="B36" s="29" t="n">
        <f>COUNTIFS(Catalog!$D$2:$D$200,"&gt;=1990",Catalog!$D$2:$D$200,"&lt;=1999")</f>
        <v>6</v>
      </c>
    </row>
    <row r="37" ht="15" hidden="0" customHeight="1">
      <c r="A37" s="29" t="str">
        <v>2000s</v>
      </c>
      <c r="B37" s="29" t="n">
        <f>COUNTIFS(Catalog!$D$2:$D$200,"&gt;=2000",Catalog!$D$2:$D$200,"&lt;=2009")</f>
        <v>7</v>
      </c>
    </row>
    <row r="38" ht="15" hidden="0" customHeight="1">
      <c r="A38" s="29" t="str">
        <v>2010s</v>
      </c>
      <c r="B38" s="29" t="n">
        <f>COUNTIFS(Catalog!$D$2:$D$200,"&gt;=2010",Catalog!$D$2:$D$200,"&lt;=2019")</f>
        <v>6</v>
      </c>
    </row>
    <row r="39" ht="15" hidden="0" customHeight="1">
      <c r="A39" s="29" t="str">
        <v>2020s</v>
      </c>
      <c r="B39" s="29" t="n">
        <f>COUNTIFS(Catalog!$D$2:$D$200,"&gt;=2020",Catalog!$D$2:$D$200,"&lt;=2029")</f>
        <v>9</v>
      </c>
    </row>
    <row r="40" ht="15" hidden="0" customHeight="1">
      <c r="A40" s="29"/>
      <c r="B40" s="29"/>
    </row>
  </sheetData>
  <mergeCells>
    <mergeCell ref="A1:B1"/>
    <mergeCell ref="A2:B2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xSplit="2" ySplit="1" topLeftCell="C2" activePane="bottomRight" state="frozen"/>
    </sheetView>
  </sheetViews>
  <sheetFormatPr defaultColWidth="8.6796875" defaultRowHeight="15"/>
  <cols>
    <col min="1" max="1" width="15" hidden="0" customWidth="1"/>
    <col min="2" max="2" width="30" hidden="0" customWidth="1"/>
    <col min="3" max="4" width="7" hidden="0" customWidth="1"/>
    <col min="5" max="6" width="22" hidden="0" customWidth="1"/>
    <col min="7" max="7" width="42" hidden="0" customWidth="1"/>
    <col min="8" max="8" width="30" hidden="0" customWidth="1"/>
    <col min="9" max="9" width="16" hidden="0" customWidth="1"/>
    <col min="10" max="10" width="24" hidden="0" customWidth="1"/>
    <col min="11" max="11" width="26" hidden="0" customWidth="1"/>
    <col min="12" max="12" width="14" hidden="0" customWidth="1"/>
    <col min="13" max="13" width="24" hidden="0" customWidth="1"/>
    <col min="14" max="14" width="22" hidden="0" customWidth="1"/>
    <col min="15" max="15" width="14" hidden="0" customWidth="1"/>
    <col min="16" max="16" width="12" hidden="0" customWidth="1"/>
    <col min="17" max="17" width="11" hidden="0" customWidth="1"/>
    <col min="18" max="18" width="16" hidden="0" customWidth="1"/>
    <col min="19" max="19" width="12" hidden="0" customWidth="1"/>
    <col min="20" max="20" width="40" hidden="0" customWidth="1"/>
    <col min="21" max="21" width="48" hidden="0" customWidth="1"/>
    <col min="22" max="23" width="60" hidden="0" customWidth="1"/>
    <col min="24" max="24" width="70" hidden="0" customWidth="1"/>
    <col min="25" max="25" width="13" hidden="0" customWidth="1"/>
    <col min="26" max="28" width="50" hidden="0" customWidth="1"/>
    <col min="29" max="29" width="22" hidden="0" customWidth="1"/>
    <col min="30" max="30" width="14" hidden="0" customWidth="1"/>
    <col min="31" max="31" width="16" hidden="0" customWidth="1"/>
    <col min="32" max="32" width="22" hidden="0" customWidth="1"/>
    <col min="3" max="3" width="14" hidden="0" customWidth="1"/>
  </cols>
  <sheetData>
    <row r="1" ht="30" hidden="0" customHeight="1">
      <c r="A1" s="10" t="s">
        <v>16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21</v>
      </c>
      <c r="G1" s="10" t="s">
        <v>22</v>
      </c>
      <c r="H1" s="10" t="s">
        <v>23</v>
      </c>
      <c r="I1" s="10" t="s">
        <v>24</v>
      </c>
      <c r="J1" s="10" t="s">
        <v>25</v>
      </c>
      <c r="K1" s="10" t="s">
        <v>26</v>
      </c>
      <c r="L1" s="10" t="s">
        <v>27</v>
      </c>
      <c r="M1" s="10" t="s">
        <v>28</v>
      </c>
      <c r="N1" s="10" t="s">
        <v>29</v>
      </c>
      <c r="O1" s="10" t="s">
        <v>30</v>
      </c>
      <c r="P1" s="10" t="s">
        <v>31</v>
      </c>
      <c r="Q1" s="10" t="s">
        <v>32</v>
      </c>
      <c r="R1" s="10" t="s">
        <v>33</v>
      </c>
      <c r="S1" s="10" t="s">
        <v>34</v>
      </c>
      <c r="T1" s="10" t="s">
        <v>35</v>
      </c>
      <c r="U1" s="10" t="s">
        <v>36</v>
      </c>
      <c r="V1" s="10" t="s">
        <v>37</v>
      </c>
      <c r="W1" s="10" t="s">
        <v>38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43</v>
      </c>
      <c r="AC1" s="10" t="s">
        <v>44</v>
      </c>
      <c r="AD1" s="10" t="s">
        <v>45</v>
      </c>
      <c r="AE1" s="10" t="s">
        <v>46</v>
      </c>
      <c r="AF1" s="10" t="s">
        <v>47</v>
      </c>
    </row>
    <row r="2" ht="42" hidden="0" customHeight="1">
      <c r="A2" s="23" t="str">
        <v>CL-SUP1-0001</v>
      </c>
      <c r="B2" s="23" t="str">
        <v>Ambush Bug</v>
      </c>
      <c r="C2" s="23" t="str">
        <v>#1</v>
      </c>
      <c r="D2" s="21" t="n">
        <v>1985</v>
      </c>
      <c r="E2" s="23" t="str">
        <v>DC Comics</v>
      </c>
      <c r="F2" s="23" t="str">
        <v>Keith Giffen (pencils); Bob Oksner (inks); Anthony Tollin (colors)</v>
      </c>
      <c r="G2" s="23" t="str">
        <v>Standard cover</v>
      </c>
      <c r="H2" s="23" t="str">
        <v>Superman #1 (1939)</v>
      </c>
      <c r="I2" s="23" t="str">
        <v>Direct homage</v>
      </c>
      <c r="J2" s="23" t="str">
        <v>Ambush Bug</v>
      </c>
      <c r="K2" s="23" t="str">
        <v>Not documented</v>
      </c>
      <c r="L2" s="23" t="str">
        <v>Not applicable</v>
      </c>
      <c r="M2" s="23" t="str">
        <v>Not publicly confirmed</v>
      </c>
      <c r="N2" s="23" t="str">
        <v>Standard cover</v>
      </c>
      <c r="O2" s="23" t="str">
        <v>US / English</v>
      </c>
      <c r="P2" s="22" t="str">
        <v>1985-03 (day disputed)</v>
      </c>
      <c r="Q2" s="23" t="str">
        <v>Not Owned</v>
      </c>
      <c r="R2" s="23" t="str">
        <v>Not supplied</v>
      </c>
      <c r="S2" s="23" t="str">
        <v>Show</v>
      </c>
      <c r="T2" s="23" t="str">
        <v>ambush-bug-1-1985-standard-cover-superman-1-1939-homage</v>
      </c>
      <c r="U2" s="23" t="str">
        <v>Ambush Bug #1 — Standard cover</v>
      </c>
      <c r="V2" s="23" t="str">
        <v>Ambush Bug #1 (DC Comics, 1985) restages Superman #1 (1939, Joe Shuster).</v>
      </c>
      <c r="W2" s="23" t="str">
        <v>Listed on galko's League of Comic Geeks list 'Cover Homage: Superman #1'.</v>
      </c>
      <c r="X2" s="23" t="str">
        <v>Ambush Bug alone appears in Superman-style costume; June 1985 cover date. GCD on-sale March 5 differs from supplied March 28; day retained as approximate pending contemporary shipping evidence.</v>
      </c>
      <c r="Y2" s="24" t="str">
        <v>Verified</v>
      </c>
      <c r="Z2" s="25" t="str">
        <v>https://www.comics.org/feature/9316/covers/</v>
      </c>
      <c r="AA2" s="25" t="str">
        <v>https://leagueofcomicgeeks.com/profile/galko/lists/9498/cover-homage-superman-1</v>
      </c>
      <c r="AB2" s="25" t="str">
        <v>https://s3.amazonaws.com/comicgeeks/comics/covers/medium-2432291.jpg</v>
      </c>
      <c r="AC2" s="23" t="str">
        <v>CL-SUP1-0001.jpg</v>
      </c>
      <c r="AD2" s="23" t="str">
        <v>Not independently verified</v>
      </c>
      <c r="AE2" s="23" t="str">
        <v>Published</v>
      </c>
      <c r="AF2" s="23" t="str">
        <v>Deep search 2026-10-19</v>
      </c>
    </row>
    <row r="3" ht="30" hidden="0" customHeight="1">
      <c r="A3" s="23" t="str">
        <v>CL-SUP1-0002</v>
      </c>
      <c r="B3" s="23" t="str">
        <v>Action Comics</v>
      </c>
      <c r="C3" s="23" t="str">
        <v>#643</v>
      </c>
      <c r="D3" s="21" t="n">
        <v>1989</v>
      </c>
      <c r="E3" s="23" t="str">
        <v>DC Comics</v>
      </c>
      <c r="F3" s="23" t="str">
        <v>George Pérez</v>
      </c>
      <c r="G3" s="23" t="str">
        <v>Standard cover</v>
      </c>
      <c r="H3" s="23" t="str">
        <v>Superman #1 (1939)</v>
      </c>
      <c r="I3" s="23" t="str">
        <v>Direct homage</v>
      </c>
      <c r="J3" s="23" t="str">
        <v>Superman (Clark Kent)</v>
      </c>
      <c r="K3" s="23" t="str">
        <v>Not documented</v>
      </c>
      <c r="L3" s="23" t="str">
        <v>Not applicable</v>
      </c>
      <c r="M3" s="23" t="str">
        <v>Not publicly confirmed</v>
      </c>
      <c r="N3" s="23" t="str">
        <v>Standard cover</v>
      </c>
      <c r="O3" s="23" t="str">
        <v>US / English</v>
      </c>
      <c r="P3" s="22" t="n">
        <v>32667</v>
      </c>
      <c r="Q3" s="23" t="str">
        <v>Not Owned</v>
      </c>
      <c r="R3" s="23" t="str">
        <v>Not supplied</v>
      </c>
      <c r="S3" s="23" t="str">
        <v>Show</v>
      </c>
      <c r="T3" s="23" t="str">
        <v>action-comics-643-1989-standard-cover-superman-1-1939-homage</v>
      </c>
      <c r="U3" s="23" t="str">
        <v>Action Comics #643 — Standard cover</v>
      </c>
      <c r="V3" s="23" t="str">
        <v>Action Comics #643 (DC Comics, 1989) restages Superman #1 (1939, Joe Shuster).</v>
      </c>
      <c r="W3" s="23" t="str">
        <v>Listed on galko's League of Comic Geeks list 'Cover Homage: Superman #1'.</v>
      </c>
      <c r="X3" s="23" t="str">
        <v>Pérez front cover; Brett Breeding is interior inker, not this cover. Direct/newsstand treatments grouped.</v>
      </c>
      <c r="Y3" s="24" t="str">
        <v>Verified</v>
      </c>
      <c r="Z3" s="25" t="str">
        <v>https://dcuguide.com/Action_Comics_643</v>
      </c>
      <c r="AA3" s="25" t="str">
        <v>https://leagueofcomicgeeks.com/profile/galko/lists/9498/cover-homage-superman-1</v>
      </c>
      <c r="AB3" s="25" t="str">
        <v>https://s3.amazonaws.com/comicgeeks/comics/covers/medium-3804143.jpg</v>
      </c>
      <c r="AC3" s="23" t="str">
        <v>CL-SUP1-0002.jpg</v>
      </c>
      <c r="AD3" s="23" t="str">
        <v>Not independently verified</v>
      </c>
      <c r="AE3" s="23" t="str">
        <v>Published</v>
      </c>
      <c r="AF3" s="23" t="str">
        <v>Deep search 2026-10-19</v>
      </c>
    </row>
    <row r="4" ht="30" hidden="0" customHeight="1">
      <c r="A4" s="23" t="str">
        <v>CL-SUP1-0003</v>
      </c>
      <c r="B4" s="23" t="str">
        <v>Superman: Speeding Bullets</v>
      </c>
      <c r="C4" s="23" t="str">
        <v>Not numbered</v>
      </c>
      <c r="D4" s="21" t="n">
        <v>1993</v>
      </c>
      <c r="E4" s="23" t="str">
        <v>DC Comics</v>
      </c>
      <c r="F4" s="23" t="str">
        <v>Eduardo Barreto</v>
      </c>
      <c r="G4" s="23" t="str">
        <v>Standard cover</v>
      </c>
      <c r="H4" s="23" t="str">
        <v>Superman #1 (1939)</v>
      </c>
      <c r="I4" s="23" t="str">
        <v>Direct homage</v>
      </c>
      <c r="J4" s="23" t="str">
        <v>Batman (Kal-El)</v>
      </c>
      <c r="K4" s="23" t="str">
        <v>Not documented</v>
      </c>
      <c r="L4" s="23" t="str">
        <v>Not applicable</v>
      </c>
      <c r="M4" s="23" t="str">
        <v>Not publicly confirmed</v>
      </c>
      <c r="N4" s="23" t="str">
        <v>Prestige-format one-shot</v>
      </c>
      <c r="O4" s="23" t="str">
        <v>US / English</v>
      </c>
      <c r="P4" s="22" t="n">
        <v>34226</v>
      </c>
      <c r="Q4" s="23" t="str">
        <v>Not Owned</v>
      </c>
      <c r="R4" s="23" t="str">
        <v>Not supplied</v>
      </c>
      <c r="S4" s="23" t="str">
        <v>Show</v>
      </c>
      <c r="T4" s="23" t="str">
        <v>superman-speeding-bullets-tp-1993-standard-cover-superman-1-1939-homage</v>
      </c>
      <c r="U4" s="23" t="str">
        <v>Superman: Speeding Bullets Not numbered — Standard cover</v>
      </c>
      <c r="V4" s="23" t="str">
        <v>Superman: Speeding Bullets TP (DC Comics, 1993) restages Superman #1 (1939, Joe Shuster).</v>
      </c>
      <c r="W4" s="23" t="str">
        <v>Listed on galko's League of Comic Geeks list 'Cover Homage: Superman #1'.</v>
      </c>
      <c r="X4" s="23" t="str">
        <v>Elseworlds Kal-El raised as Bruce Wayne, wearing Batman costume. Standard prestige one-shot, not a trade paperback; November 1993 cover date.</v>
      </c>
      <c r="Y4" s="24" t="str">
        <v>Verified</v>
      </c>
      <c r="Z4" s="25" t="str">
        <v>https://dcuguide.com/Superman%3A_Speeding_Bullets</v>
      </c>
      <c r="AA4" s="25" t="str">
        <v>https://leagueofcomicgeeks.com/profile/galko/lists/9498/cover-homage-superman-1</v>
      </c>
      <c r="AB4" s="25" t="str">
        <v>https://s3.amazonaws.com/comicgeeks/comics/covers/medium-3461815.jpg</v>
      </c>
      <c r="AC4" s="23" t="str">
        <v>CL-SUP1-0003.jpg</v>
      </c>
      <c r="AD4" s="23" t="str">
        <v>Not independently verified</v>
      </c>
      <c r="AE4" s="23" t="str">
        <v>Published</v>
      </c>
      <c r="AF4" s="23" t="str">
        <v>Deep search 2026-10-19</v>
      </c>
    </row>
    <row r="5" ht="30" hidden="0" customHeight="1">
      <c r="A5" s="23" t="str">
        <v>CL-SUP1-0004</v>
      </c>
      <c r="B5" s="23" t="str">
        <v>Lethargic Lad</v>
      </c>
      <c r="C5" s="23" t="str">
        <v>#1</v>
      </c>
      <c r="D5" s="21" t="n">
        <v>1996</v>
      </c>
      <c r="E5" s="23" t="str">
        <v>Crusade Comics</v>
      </c>
      <c r="F5" s="23" t="str">
        <v>Greg Hyland</v>
      </c>
      <c r="G5" s="23" t="str">
        <v>Standard cover</v>
      </c>
      <c r="H5" s="23" t="str">
        <v>Superman #1 (1939)</v>
      </c>
      <c r="I5" s="23" t="str">
        <v>Direct homage</v>
      </c>
      <c r="J5" s="23" t="str">
        <v>Lethargic Lad</v>
      </c>
      <c r="K5" s="23" t="str">
        <v>Not documented</v>
      </c>
      <c r="L5" s="23" t="str">
        <v>Not applicable</v>
      </c>
      <c r="M5" s="23" t="str">
        <v>Not publicly confirmed</v>
      </c>
      <c r="N5" s="23" t="str">
        <v>Standard cover</v>
      </c>
      <c r="O5" s="23" t="str">
        <v>US / English</v>
      </c>
      <c r="P5" s="22" t="n">
        <v>35221</v>
      </c>
      <c r="Q5" s="23" t="str">
        <v>Not Owned</v>
      </c>
      <c r="R5" s="23" t="str">
        <v>Not supplied</v>
      </c>
      <c r="S5" s="23" t="str">
        <v>Show</v>
      </c>
      <c r="T5" s="23" t="str">
        <v>lethargic-lad-1-1996-standard-cover-superman-1-1939-homage</v>
      </c>
      <c r="U5" s="23" t="str">
        <v>Lethargic Lad #1 — Standard cover</v>
      </c>
      <c r="V5" s="23" t="str">
        <v>Lethargic Lad #1 (Crusade Comics, 1996) restages Superman #1 (1939, Joe Shuster).</v>
      </c>
      <c r="W5" s="23" t="str">
        <v>Listed on galko's League of Comic Geeks list 'Cover Homage: Superman #1'.</v>
      </c>
      <c r="X5" s="23" t="str">
        <v>Hyland parody cover; no civilian identity added without exact-edition evidence.</v>
      </c>
      <c r="Y5" s="24" t="str">
        <v>Verified</v>
      </c>
      <c r="Z5" s="25" t="str">
        <v>https://thedailyrios.com/cover-homage-superman-1/</v>
      </c>
      <c r="AA5" s="25" t="str">
        <v>https://leagueofcomicgeeks.com/profile/galko/lists/9498/cover-homage-superman-1</v>
      </c>
      <c r="AB5" s="25" t="str">
        <v>https://s3.amazonaws.com/comicgeeks/comics/covers/medium-7750661.jpg</v>
      </c>
      <c r="AC5" s="23" t="str">
        <v>CL-SUP1-0004.jpg</v>
      </c>
      <c r="AD5" s="23" t="str">
        <v>Not independently verified</v>
      </c>
      <c r="AE5" s="23" t="str">
        <v>Published</v>
      </c>
      <c r="AF5" s="23" t="str">
        <v>Deep search 2026-10-19</v>
      </c>
    </row>
    <row r="6" ht="30" hidden="0" customHeight="1">
      <c r="A6" s="23" t="str">
        <v>CL-SUP1-0005</v>
      </c>
      <c r="B6" s="23" t="str">
        <v>Supreme</v>
      </c>
      <c r="C6" s="23" t="str">
        <v>#41</v>
      </c>
      <c r="D6" s="21" t="n">
        <v>1996</v>
      </c>
      <c r="E6" s="23" t="str">
        <v>Image Comics</v>
      </c>
      <c r="F6" s="23" t="str">
        <v>Jerry Ordway</v>
      </c>
      <c r="G6" s="23" t="str">
        <v>Standard cover</v>
      </c>
      <c r="H6" s="23" t="str">
        <v>Superman #1 (1939)</v>
      </c>
      <c r="I6" s="23" t="str">
        <v>Direct homage</v>
      </c>
      <c r="J6" s="23" t="str">
        <v>Supreme (Ethan Crane)</v>
      </c>
      <c r="K6" s="23" t="str">
        <v>Not documented</v>
      </c>
      <c r="L6" s="23" t="str">
        <v>Not applicable</v>
      </c>
      <c r="M6" s="23" t="str">
        <v>Not publicly confirmed</v>
      </c>
      <c r="N6" s="23" t="str">
        <v>Standard cover</v>
      </c>
      <c r="O6" s="23" t="str">
        <v>US / English</v>
      </c>
      <c r="P6" s="22" t="n">
        <v>35298</v>
      </c>
      <c r="Q6" s="23" t="str">
        <v>Not Owned</v>
      </c>
      <c r="R6" s="23" t="str">
        <v>Not supplied</v>
      </c>
      <c r="S6" s="23" t="str">
        <v>Show</v>
      </c>
      <c r="T6" s="23" t="str">
        <v>supreme-41-1996-standard-cover-superman-1-1939-homage</v>
      </c>
      <c r="U6" s="23" t="str">
        <v>Supreme #41 — Standard cover</v>
      </c>
      <c r="V6" s="23" t="str">
        <v>Supreme #41 (Image Comics, 1996) restages Superman #1 (1939, Joe Shuster).</v>
      </c>
      <c r="W6" s="23" t="str">
        <v>Listed on galko's League of Comic Geeks list 'Cover Homage: Superman #1'.</v>
      </c>
      <c r="X6" s="23" t="str">
        <v>Painted front cover by Jerry Ordway. Joe Bennett draws interiors and a separate variant.</v>
      </c>
      <c r="Y6" s="24" t="str">
        <v>Verified</v>
      </c>
      <c r="Z6" s="25" t="str">
        <v>https://www.comics.org/issue/113608/</v>
      </c>
      <c r="AA6" s="25" t="str">
        <v>https://leagueofcomicgeeks.com/profile/galko/lists/9498/cover-homage-superman-1</v>
      </c>
      <c r="AB6" s="25" t="str">
        <v>https://s3.amazonaws.com/comicgeeks/comics/covers/medium-2395973.jpg</v>
      </c>
      <c r="AC6" s="23" t="str">
        <v>CL-SUP1-0005.jpg</v>
      </c>
      <c r="AD6" s="23" t="str">
        <v>Not independently verified</v>
      </c>
      <c r="AE6" s="23" t="str">
        <v>Published</v>
      </c>
      <c r="AF6" s="23" t="str">
        <v>Deep search 2026-10-19</v>
      </c>
    </row>
    <row r="7" ht="42" hidden="0" customHeight="1">
      <c r="A7" s="23" t="str">
        <v>CL-SUP1-0006</v>
      </c>
      <c r="B7" s="23" t="str">
        <v>Supreme</v>
      </c>
      <c r="C7" s="23" t="str">
        <v>#41</v>
      </c>
      <c r="D7" s="21" t="n">
        <v>1997</v>
      </c>
      <c r="E7" s="23" t="str">
        <v>Image Comics</v>
      </c>
      <c r="F7" s="23" t="str">
        <v>Joe Bennett (pencils); Marlo Alquiza (inks); Jeff Voeltner (colors)</v>
      </c>
      <c r="G7" s="23" t="str">
        <v>American Entertainment Joe Bennett Variant</v>
      </c>
      <c r="H7" s="23" t="str">
        <v>Superman #1 (1939)</v>
      </c>
      <c r="I7" s="23" t="str">
        <v>Direct homage</v>
      </c>
      <c r="J7" s="23" t="str">
        <v>Supreme (Ethan Crane)</v>
      </c>
      <c r="K7" s="23" t="str">
        <v>Not documented</v>
      </c>
      <c r="L7" s="23" t="str">
        <v>Not applicable</v>
      </c>
      <c r="M7" s="23" t="str">
        <v>Not publicly confirmed</v>
      </c>
      <c r="N7" s="23" t="str">
        <v>Variant cover</v>
      </c>
      <c r="O7" s="23" t="str">
        <v>US / English</v>
      </c>
      <c r="P7" s="22" t="n">
        <v>35508</v>
      </c>
      <c r="Q7" s="23" t="str">
        <v>Not Owned</v>
      </c>
      <c r="R7" s="23" t="str">
        <v>Not supplied</v>
      </c>
      <c r="S7" s="23" t="str">
        <v>Show</v>
      </c>
      <c r="T7" s="23" t="str">
        <v>supreme-41-1997-american-entertainment-joe-bennett-varia-superman-1-1939-homage</v>
      </c>
      <c r="U7" s="23" t="str">
        <v>Supreme #41 — American Entertainment Joe Bennett Variant</v>
      </c>
      <c r="V7" s="23" t="str">
        <v>Supreme #41 (Image Comics, 1997) restages Superman #1 (1939, Joe Shuster).</v>
      </c>
      <c r="W7" s="23" t="str">
        <v>Listed on galko's League of Comic Geeks list 'Cover Homage: Superman #1'.</v>
      </c>
      <c r="X7" s="23" t="str">
        <v>Separate Bennett composition. Supplied 1997 American Entertainment reissue label retained, but underlying art first appeared with the 1996 Image issue; later indicia/retailer details require further verification. Retailer/reissue identification remains qualified; this is why status is Partial.</v>
      </c>
      <c r="Y7" s="24" t="str">
        <v>Partial</v>
      </c>
      <c r="Z7" s="25" t="str">
        <v>https://www.comics.org/issue/113608/</v>
      </c>
      <c r="AA7" s="25" t="str">
        <v>https://leagueofcomicgeeks.com/profile/galko/lists/9498/cover-homage-superman-1</v>
      </c>
      <c r="AB7" s="25" t="str">
        <v>https://s3.amazonaws.com/comicgeeks/comics/covers/medium-5670307.jpg</v>
      </c>
      <c r="AC7" s="23" t="str">
        <v>CL-SUP1-0006.jpg</v>
      </c>
      <c r="AD7" s="23" t="str">
        <v>Not independently verified</v>
      </c>
      <c r="AE7" s="23" t="str">
        <v>Published</v>
      </c>
      <c r="AF7" s="23" t="str">
        <v>Deep search 2026-10-19</v>
      </c>
    </row>
    <row r="8" ht="30" hidden="0" customHeight="1">
      <c r="A8" s="23" t="str">
        <v>CL-SUP1-0007</v>
      </c>
      <c r="B8" s="23" t="str">
        <v>Superman: War of the Worlds GN</v>
      </c>
      <c r="C8" s="23" t="str">
        <v>Not numbered</v>
      </c>
      <c r="D8" s="21" t="n">
        <v>1998</v>
      </c>
      <c r="E8" s="23" t="str">
        <v>DC Comics</v>
      </c>
      <c r="F8" s="23" t="str">
        <v>Michael Lark</v>
      </c>
      <c r="G8" s="23" t="str">
        <v>Standard cover</v>
      </c>
      <c r="H8" s="23" t="str">
        <v>Superman #1 (1939)</v>
      </c>
      <c r="I8" s="23" t="str">
        <v>Direct homage</v>
      </c>
      <c r="J8" s="23" t="str">
        <v>Superman (Clark Kent)</v>
      </c>
      <c r="K8" s="23" t="str">
        <v>Not documented</v>
      </c>
      <c r="L8" s="23" t="str">
        <v>Not applicable</v>
      </c>
      <c r="M8" s="23" t="str">
        <v>Not publicly confirmed</v>
      </c>
      <c r="N8" s="23" t="str">
        <v>Standard cover</v>
      </c>
      <c r="O8" s="23" t="str">
        <v>US / English</v>
      </c>
      <c r="P8" s="22" t="n">
        <v>36096</v>
      </c>
      <c r="Q8" s="23" t="str">
        <v>Not Owned</v>
      </c>
      <c r="R8" s="23" t="str">
        <v>Not supplied</v>
      </c>
      <c r="S8" s="23" t="str">
        <v>Show</v>
      </c>
      <c r="T8" s="23" t="str">
        <v>superman-war-of-the-worlds-gn-1998-standard-cover-superman-1-1939-homage</v>
      </c>
      <c r="U8" s="23" t="str">
        <v>Superman: War of the Worlds GN Not numbered — Standard cover</v>
      </c>
      <c r="V8" s="23" t="str">
        <v>Superman: War of the Worlds GN (DC Comics, 1998) restages Superman #1 (1939, Joe Shuster).</v>
      </c>
      <c r="W8" s="23" t="str">
        <v>Listed on galko's League of Comic Geeks list 'Cover Homage: Superman #1'.</v>
      </c>
      <c r="X8" s="23" t="str">
        <v>Lark cover in Elseworlds War of the Worlds; distinct oval framing over Martian invasion cityscape.</v>
      </c>
      <c r="Y8" s="24" t="str">
        <v>Verified</v>
      </c>
      <c r="Z8" s="25" t="str">
        <v>https://thedailyrios.com/cover-homage-superman-1/</v>
      </c>
      <c r="AA8" s="25" t="str">
        <v>https://leagueofcomicgeeks.com/profile/galko/lists/9498/cover-homage-superman-1</v>
      </c>
      <c r="AB8" s="25" t="str">
        <v>https://s3.amazonaws.com/comicgeeks/comics/covers/medium-2121615.jpg</v>
      </c>
      <c r="AC8" s="23" t="str">
        <v>CL-SUP1-0007.jpg</v>
      </c>
      <c r="AD8" s="23" t="str">
        <v>Not independently verified</v>
      </c>
      <c r="AE8" s="23" t="str">
        <v>Published</v>
      </c>
      <c r="AF8" s="23" t="str">
        <v>Deep search 2026-10-19</v>
      </c>
    </row>
    <row r="9" ht="42" hidden="0" customHeight="1">
      <c r="A9" s="23" t="str">
        <v>CL-SUP1-0008</v>
      </c>
      <c r="B9" s="23" t="str">
        <v>Shanda the Panda</v>
      </c>
      <c r="C9" s="23" t="str">
        <v>#25</v>
      </c>
      <c r="D9" s="21" t="n">
        <v>1999</v>
      </c>
      <c r="E9" s="23" t="str">
        <v>Shanda Fantasy Arts</v>
      </c>
      <c r="F9" s="23" t="str">
        <v>Mark Crilley</v>
      </c>
      <c r="G9" s="23" t="str">
        <v>Standard cover</v>
      </c>
      <c r="H9" s="23" t="str">
        <v>Superman #1 (1939)</v>
      </c>
      <c r="I9" s="23" t="str">
        <v>Direct homage</v>
      </c>
      <c r="J9" s="23" t="str">
        <v>Shanda</v>
      </c>
      <c r="K9" s="23" t="str">
        <v>Not documented</v>
      </c>
      <c r="L9" s="23" t="str">
        <v>Not applicable</v>
      </c>
      <c r="M9" s="23" t="str">
        <v>Not publicly confirmed</v>
      </c>
      <c r="N9" s="23" t="str">
        <v>Standard cover</v>
      </c>
      <c r="O9" s="23" t="str">
        <v>US / English</v>
      </c>
      <c r="P9" s="22" t="n">
        <v>36355</v>
      </c>
      <c r="Q9" s="23" t="str">
        <v>Not Owned</v>
      </c>
      <c r="R9" s="23" t="str">
        <v>Not supplied</v>
      </c>
      <c r="S9" s="23" t="str">
        <v>Show</v>
      </c>
      <c r="T9" s="23" t="str">
        <v>shanda-the-panda-25-1999-standard-cover-superman-1-1939-homage</v>
      </c>
      <c r="U9" s="23" t="str">
        <v>Shanda the Panda #25 — Standard cover</v>
      </c>
      <c r="V9" s="23" t="str">
        <v>Shanda the Panda #25 (Shanda Fantasy Arts, 1999) restages Superman #1 (1939, Joe Shuster).</v>
      </c>
      <c r="W9" s="23" t="str">
        <v>Listed on galko's League of Comic Geeks list 'Cover Homage: Superman #1'.</v>
      </c>
      <c r="X9" s="23" t="str">
        <v>Crilley is signed front-cover painter, not the story creators Mike Curtis and Mike Sagara. July 1999 publication; supplied January 1 was placeholder. CCL sale date July14; exactday remains a secondary index claim.</v>
      </c>
      <c r="Y9" s="24" t="str">
        <v>Verified</v>
      </c>
      <c r="Z9" s="25" t="str">
        <v>https://www.comics.org/feature/43416/overview/</v>
      </c>
      <c r="AA9" s="25" t="str">
        <v>https://leagueofcomicgeeks.com/profile/galko/lists/9498/cover-homage-superman-1</v>
      </c>
      <c r="AB9" s="25" t="str">
        <v>https://s3.amazonaws.com/comicgeeks/comics/covers/medium-3115671.jpg</v>
      </c>
      <c r="AC9" s="23" t="str">
        <v>CL-SUP1-0008.jpg</v>
      </c>
      <c r="AD9" s="23" t="str">
        <v>Not independently verified</v>
      </c>
      <c r="AE9" s="23" t="str">
        <v>Published</v>
      </c>
      <c r="AF9" s="23" t="str">
        <v>Deep search 2026-10-19</v>
      </c>
    </row>
    <row r="10" ht="42" hidden="0" customHeight="1">
      <c r="A10" s="23" t="str">
        <v>CL-SUP1-0009</v>
      </c>
      <c r="B10" s="23" t="str">
        <v>Overstreet Comic Book Price Guide Vol. 32 Superman Hardcover</v>
      </c>
      <c r="C10" s="23" t="str">
        <v>Not numbered</v>
      </c>
      <c r="D10" s="21" t="n">
        <v>2002</v>
      </c>
      <c r="E10" s="23" t="str">
        <v>Gemstone</v>
      </c>
      <c r="F10" s="23" t="str">
        <v>Murphy Anderson</v>
      </c>
      <c r="G10" s="23" t="str">
        <v>Standard cover</v>
      </c>
      <c r="H10" s="23" t="str">
        <v>Superman #1 (1939)</v>
      </c>
      <c r="I10" s="23" t="str">
        <v>Direct homage</v>
      </c>
      <c r="J10" s="23" t="str">
        <v>Superman (Clark Kent)</v>
      </c>
      <c r="K10" s="23" t="str">
        <v>Not documented</v>
      </c>
      <c r="L10" s="23" t="str">
        <v>Not applicable</v>
      </c>
      <c r="M10" s="23" t="str">
        <v>Not publicly confirmed</v>
      </c>
      <c r="N10" s="23" t="str">
        <v>Standard cover</v>
      </c>
      <c r="O10" s="23" t="str">
        <v>US / English</v>
      </c>
      <c r="P10" s="22" t="n">
        <v>37384</v>
      </c>
      <c r="Q10" s="23" t="str">
        <v>Not Owned</v>
      </c>
      <c r="R10" s="23" t="str">
        <v>Not supplied</v>
      </c>
      <c r="S10" s="23" t="str">
        <v>Show</v>
      </c>
      <c r="T10" s="23" t="str">
        <v>overstreet-comic-book-price-guide-vol-32-superman-hardcover-2002-standard-cover-superman-1-1939-homage</v>
      </c>
      <c r="U10" s="23" t="str">
        <v>Overstreet Comic Book Price Guide Vol. 32 Superman Hardcover Not numbered — Standard cover</v>
      </c>
      <c r="V10" s="23" t="str">
        <v>Overstreet Comic Book Price Guide Vol. 32 Superman Hardcover (Gemstone, 2002) restages Superman #1 (1939, Joe Shuster).</v>
      </c>
      <c r="W10" s="23" t="str">
        <v>Listed on galko's League of Comic Geeks list 'Cover Homage: Superman #1'.</v>
      </c>
      <c r="X10" s="23" t="str">
        <v>Anderson recreated the Shuster cover for Overstreet #32. Hardcover/softcover same art grouped; guide format disclosed.</v>
      </c>
      <c r="Y10" s="24" t="str">
        <v>Verified</v>
      </c>
      <c r="Z10" s="25" t="str">
        <v>https://comics.ha.com/c/search/results.zx?archive_state=5327&amp;dept=1938&amp;mode=archive&amp;page=48~8&amp;sb=3&amp;si=1&amp;sold_status=1526&amp;term=Murphy+Anderson</v>
      </c>
      <c r="AA10" s="25" t="str">
        <v>https://leagueofcomicgeeks.com/profile/galko/lists/9498/cover-homage-superman-1</v>
      </c>
      <c r="AB10" s="25" t="str">
        <v>https://s3.amazonaws.com/comicgeeks/comics/covers/medium-6739582.jpg</v>
      </c>
      <c r="AC10" s="23" t="str">
        <v>CL-SUP1-0009.jpg</v>
      </c>
      <c r="AD10" s="23" t="str">
        <v>Not independently verified</v>
      </c>
      <c r="AE10" s="23" t="str">
        <v>Published</v>
      </c>
      <c r="AF10" s="23" t="str">
        <v>Deep search 2026-10-19</v>
      </c>
    </row>
    <row r="11" ht="42" hidden="0" customHeight="1">
      <c r="A11" s="23" t="str">
        <v>CL-SUP1-0010</v>
      </c>
      <c r="B11" s="23" t="str">
        <v>Majestic</v>
      </c>
      <c r="C11" s="23" t="str">
        <v>#1</v>
      </c>
      <c r="D11" s="21" t="n">
        <v>2004</v>
      </c>
      <c r="E11" s="23" t="str">
        <v>DC Comics</v>
      </c>
      <c r="F11" s="23" t="str">
        <v>Ed McGuinness (pencils); Dexter Vines (inks); Keron Grant (colors)</v>
      </c>
      <c r="G11" s="23" t="str">
        <v>Standard cover</v>
      </c>
      <c r="H11" s="23" t="str">
        <v>Superman #1 (1939)</v>
      </c>
      <c r="I11" s="23" t="str">
        <v>Direct homage</v>
      </c>
      <c r="J11" s="23" t="str">
        <v>Mister Majestic</v>
      </c>
      <c r="K11" s="23" t="str">
        <v>Not documented</v>
      </c>
      <c r="L11" s="23" t="str">
        <v>Not applicable</v>
      </c>
      <c r="M11" s="23" t="str">
        <v>Not publicly confirmed</v>
      </c>
      <c r="N11" s="23" t="str">
        <v>Standard cover</v>
      </c>
      <c r="O11" s="23" t="str">
        <v>US / English</v>
      </c>
      <c r="P11" s="22" t="n">
        <v>38203</v>
      </c>
      <c r="Q11" s="23" t="str">
        <v>Not Owned</v>
      </c>
      <c r="R11" s="23" t="str">
        <v>Not supplied</v>
      </c>
      <c r="S11" s="23" t="str">
        <v>Show</v>
      </c>
      <c r="T11" s="23" t="str">
        <v>majestic-1-2004-standard-cover-superman-1-1939-homage</v>
      </c>
      <c r="U11" s="23" t="str">
        <v>Majestic #1 — Standard cover</v>
      </c>
      <c r="V11" s="23" t="str">
        <v>Majestic #1 (DC Comics, 2004) restages Superman #1 (1939, Joe Shuster).</v>
      </c>
      <c r="W11" s="23" t="str">
        <v>Listed on galko's League of Comic Geeks list 'Cover Homage: Superman #1'.</v>
      </c>
      <c r="X11" s="23" t="str">
        <v>McGuinness/Vines/Grant front cover. WildStorm/DC issue; protagonist Lord Majestros, not Superman.</v>
      </c>
      <c r="Y11" s="24" t="str">
        <v>Verified</v>
      </c>
      <c r="Z11" s="25" t="str">
        <v>https://www.comics.org/cover_checklist/3802/?page=2&amp;sort=on_sale_date</v>
      </c>
      <c r="AA11" s="25" t="str">
        <v>https://leagueofcomicgeeks.com/profile/galko/lists/9498/cover-homage-superman-1</v>
      </c>
      <c r="AB11" s="25" t="str">
        <v>https://s3.amazonaws.com/comicgeeks/comics/covers/medium-3903044.jpg</v>
      </c>
      <c r="AC11" s="23" t="str">
        <v>CL-SUP1-0010.jpg</v>
      </c>
      <c r="AD11" s="23" t="str">
        <v>Not independently verified</v>
      </c>
      <c r="AE11" s="23" t="str">
        <v>Published</v>
      </c>
      <c r="AF11" s="23" t="str">
        <v>Deep search 2026-10-19</v>
      </c>
    </row>
    <row r="12" ht="30" hidden="0" customHeight="1">
      <c r="A12" s="23" t="str">
        <v>CL-SUP1-0011</v>
      </c>
      <c r="B12" s="23" t="str">
        <v>Superman: Strength</v>
      </c>
      <c r="C12" s="23" t="str">
        <v>#1</v>
      </c>
      <c r="D12" s="21" t="n">
        <v>2005</v>
      </c>
      <c r="E12" s="23" t="str">
        <v>DC Comics</v>
      </c>
      <c r="F12" s="23" t="str">
        <v>Alex Ross</v>
      </c>
      <c r="G12" s="23" t="str">
        <v>Standard cover</v>
      </c>
      <c r="H12" s="23" t="str">
        <v>Superman #1 (1939)</v>
      </c>
      <c r="I12" s="23" t="str">
        <v>Direct homage</v>
      </c>
      <c r="J12" s="23" t="str">
        <v>Superman (Clark Kent)</v>
      </c>
      <c r="K12" s="23" t="str">
        <v>Not documented</v>
      </c>
      <c r="L12" s="23" t="str">
        <v>Not applicable</v>
      </c>
      <c r="M12" s="23" t="str">
        <v>Not publicly confirmed</v>
      </c>
      <c r="N12" s="23" t="str">
        <v>Standard cover</v>
      </c>
      <c r="O12" s="23" t="str">
        <v>US / English</v>
      </c>
      <c r="P12" s="22" t="n">
        <v>38357</v>
      </c>
      <c r="Q12" s="23" t="str">
        <v>Not Owned</v>
      </c>
      <c r="R12" s="23" t="str">
        <v>Not supplied</v>
      </c>
      <c r="S12" s="23" t="str">
        <v>Show</v>
      </c>
      <c r="T12" s="23" t="str">
        <v>superman-strength-1-2005-standard-cover-superman-1-1939-homage</v>
      </c>
      <c r="U12" s="23" t="str">
        <v>Superman: Strength #1 — Standard cover</v>
      </c>
      <c r="V12" s="23" t="str">
        <v>Superman: Strength #1 (DC Comics, 2005) restages Superman #1 (1939, Joe Shuster).</v>
      </c>
      <c r="W12" s="23" t="str">
        <v>Listed on galko's League of Comic Geeks list 'Cover Homage: Superman #1'.</v>
      </c>
      <c r="X12" s="23" t="str">
        <v>Ross painted cover credited separately from Amancio/Austin interiors. Twisting pose evokes the original without oval trade dress.</v>
      </c>
      <c r="Y12" s="24" t="str">
        <v>Verified</v>
      </c>
      <c r="Z12" s="25" t="str">
        <v>https://www.comics.org/issue/243105/</v>
      </c>
      <c r="AA12" s="25" t="str">
        <v>https://leagueofcomicgeeks.com/profile/galko/lists/9498/cover-homage-superman-1</v>
      </c>
      <c r="AB12" s="25" t="str">
        <v>https://s3.amazonaws.com/comicgeeks/comics/covers/medium-4980985.jpg</v>
      </c>
      <c r="AC12" s="23" t="str">
        <v>CL-SUP1-0011.jpg</v>
      </c>
      <c r="AD12" s="23" t="str">
        <v>Not independently verified</v>
      </c>
      <c r="AE12" s="23" t="str">
        <v>Published</v>
      </c>
      <c r="AF12" s="23" t="str">
        <v>Deep search 2026-10-19</v>
      </c>
    </row>
    <row r="13" ht="30" hidden="0" customHeight="1">
      <c r="A13" s="23" t="str">
        <v>CL-SUP1-0012</v>
      </c>
      <c r="B13" s="23" t="str">
        <v>The Adventures of Superman</v>
      </c>
      <c r="C13" s="23" t="str">
        <v>#640</v>
      </c>
      <c r="D13" s="21" t="n">
        <v>2005</v>
      </c>
      <c r="E13" s="23" t="str">
        <v>DC Comics</v>
      </c>
      <c r="F13" s="23" t="str">
        <v>Karl Kerschl</v>
      </c>
      <c r="G13" s="23" t="str">
        <v>Standard cover</v>
      </c>
      <c r="H13" s="23" t="str">
        <v>Superman #1 (1939)</v>
      </c>
      <c r="I13" s="23" t="str">
        <v>Direct homage</v>
      </c>
      <c r="J13" s="23" t="str">
        <v>Superman (Clark Kent)</v>
      </c>
      <c r="K13" s="23" t="str">
        <v>Not documented</v>
      </c>
      <c r="L13" s="23" t="str">
        <v>Not applicable</v>
      </c>
      <c r="M13" s="23" t="str">
        <v>Not publicly confirmed</v>
      </c>
      <c r="N13" s="23" t="str">
        <v>Standard cover</v>
      </c>
      <c r="O13" s="23" t="str">
        <v>US / English</v>
      </c>
      <c r="P13" s="22" t="n">
        <v>38497</v>
      </c>
      <c r="Q13" s="23" t="str">
        <v>Not Owned</v>
      </c>
      <c r="R13" s="23" t="str">
        <v>Not supplied</v>
      </c>
      <c r="S13" s="23" t="str">
        <v>Show</v>
      </c>
      <c r="T13" s="23" t="str">
        <v>the-adventures-of-superman-640-2005-standard-cover-superman-1-1939-homage</v>
      </c>
      <c r="U13" s="23" t="str">
        <v>The Adventures of Superman #640 — Standard cover</v>
      </c>
      <c r="V13" s="23" t="str">
        <v>The Adventures of Superman #640 (DC Comics, 2005) restages Superman #1 (1939, Joe Shuster).</v>
      </c>
      <c r="W13" s="23" t="str">
        <v>Listed on galko's League of Comic Geeks list 'Cover Homage: Superman #1'.</v>
      </c>
      <c r="X13" s="23" t="str">
        <v>Kerschl exact cover. Other background portraits include a woman and supporting figures not all securely identified; follow-up remains. Some depicted identities remain unresolved.</v>
      </c>
      <c r="Y13" s="24" t="str">
        <v>Partial</v>
      </c>
      <c r="Z13" s="25" t="str">
        <v>https://www.dc.com/comics/adventures-of-superman-1994/adventures-of-superman-640</v>
      </c>
      <c r="AA13" s="25" t="str">
        <v>https://leagueofcomicgeeks.com/profile/galko/lists/9498/cover-homage-superman-1</v>
      </c>
      <c r="AB13" s="25" t="str">
        <v>https://s3.amazonaws.com/comicgeeks/comics/covers/medium-8034319.jpg</v>
      </c>
      <c r="AC13" s="23" t="str">
        <v>CL-SUP1-0012.jpg</v>
      </c>
      <c r="AD13" s="23" t="str">
        <v>Not independently verified</v>
      </c>
      <c r="AE13" s="23" t="str">
        <v>Published</v>
      </c>
      <c r="AF13" s="23" t="str">
        <v>Deep search 2026-10-19</v>
      </c>
    </row>
    <row r="14" ht="30" hidden="0" customHeight="1">
      <c r="A14" s="23" t="str">
        <v>CL-SUP1-0013</v>
      </c>
      <c r="B14" s="23" t="str">
        <v>Bizarre New World</v>
      </c>
      <c r="C14" s="23" t="str">
        <v>#1</v>
      </c>
      <c r="D14" s="21" t="n">
        <v>2007</v>
      </c>
      <c r="E14" s="23" t="str">
        <v>Ape Entertainment</v>
      </c>
      <c r="F14" s="23" t="str">
        <v>Tone Rodriguez (art); Wes Dzioba (colors)</v>
      </c>
      <c r="G14" s="23" t="str">
        <v>Limted Edition Retailer Preview Cover</v>
      </c>
      <c r="H14" s="23" t="str">
        <v>Superman #1 (1939)</v>
      </c>
      <c r="I14" s="23" t="str">
        <v>Direct homage</v>
      </c>
      <c r="J14" s="23" t="str">
        <v>Paul Krutcher</v>
      </c>
      <c r="K14" s="23" t="str">
        <v>Not documented</v>
      </c>
      <c r="L14" s="23" t="str">
        <v>Not applicable</v>
      </c>
      <c r="M14" s="23" t="str">
        <v>Not publicly confirmed</v>
      </c>
      <c r="N14" s="23" t="str">
        <v>Variant cover</v>
      </c>
      <c r="O14" s="23" t="str">
        <v>US / English</v>
      </c>
      <c r="P14" s="22" t="n">
        <v>39203</v>
      </c>
      <c r="Q14" s="23" t="str">
        <v>Not Owned</v>
      </c>
      <c r="R14" s="23" t="str">
        <v>Not supplied</v>
      </c>
      <c r="S14" s="23" t="str">
        <v>Show</v>
      </c>
      <c r="T14" s="23" t="str">
        <v>bizarre-new-world-1-2007-limted-edition-retailer-preview-cover-superman-1-1939-homage</v>
      </c>
      <c r="U14" s="23" t="str">
        <v>Bizarre New World #1 — Limted Edition Retailer Preview Cover</v>
      </c>
      <c r="V14" s="23" t="str">
        <v>Bizarre New World #1 (Ape Entertainment, 2007) restages Superman #1 (1939, Joe Shuster).</v>
      </c>
      <c r="W14" s="23" t="str">
        <v>Listed on galko's League of Comic Geeks list 'Cover Homage: Superman #1'.</v>
      </c>
      <c r="X14" s="23" t="str">
        <v>GCD exact retailer-preview edition credits signed ToneR and WD, correcting erroneous Retailer Preview artist placeholder and some web summaries that name an interior contributor.</v>
      </c>
      <c r="Y14" s="24" t="str">
        <v>Verified</v>
      </c>
      <c r="Z14" s="25" t="str">
        <v>https://www.comics.org/issue/2758161/</v>
      </c>
      <c r="AA14" s="25" t="str">
        <v>https://leagueofcomicgeeks.com/profile/galko/lists/9498/cover-homage-superman-1</v>
      </c>
      <c r="AB14" s="25" t="str">
        <v>https://s3.amazonaws.com/comicgeeks/comics/covers/medium-4215958.jpg</v>
      </c>
      <c r="AC14" s="23" t="str">
        <v>CL-SUP1-0013.jpg</v>
      </c>
      <c r="AD14" s="23" t="str">
        <v>Not independently verified</v>
      </c>
      <c r="AE14" s="23" t="str">
        <v>Published</v>
      </c>
      <c r="AF14" s="23" t="str">
        <v>Deep search 2026-10-19</v>
      </c>
    </row>
    <row r="15" ht="42" hidden="0" customHeight="1">
      <c r="A15" s="23" t="str">
        <v>CL-SUP1-0014</v>
      </c>
      <c r="B15" s="23" t="str">
        <v>Trinity</v>
      </c>
      <c r="C15" s="23" t="str">
        <v>#14</v>
      </c>
      <c r="D15" s="21" t="n">
        <v>2008</v>
      </c>
      <c r="E15" s="23" t="str">
        <v>DC Comics</v>
      </c>
      <c r="F15" s="23" t="str">
        <v>Jim Lee (pencils); Scott Williams (inks); Alex Sinclair (colors)</v>
      </c>
      <c r="G15" s="23" t="str">
        <v>Standard cover</v>
      </c>
      <c r="H15" s="23" t="str">
        <v>Superman #1 (1939)</v>
      </c>
      <c r="I15" s="23" t="str">
        <v>Direct homage</v>
      </c>
      <c r="J15" s="23" t="str">
        <v>Superman (Clark Kent); Batman (Bruce Wayne); Wonder Woman (Diana Prince)</v>
      </c>
      <c r="K15" s="23" t="str">
        <v>Not documented</v>
      </c>
      <c r="L15" s="23" t="str">
        <v>Not applicable</v>
      </c>
      <c r="M15" s="23" t="str">
        <v>Not publicly confirmed</v>
      </c>
      <c r="N15" s="23" t="str">
        <v>Standard cover</v>
      </c>
      <c r="O15" s="23" t="str">
        <v>US / English</v>
      </c>
      <c r="P15" s="22" t="n">
        <v>39695</v>
      </c>
      <c r="Q15" s="23" t="str">
        <v>Not Owned</v>
      </c>
      <c r="R15" s="23" t="str">
        <v>Not supplied</v>
      </c>
      <c r="S15" s="23" t="str">
        <v>Show</v>
      </c>
      <c r="T15" s="23" t="str">
        <v>trinity-14-2008-standard-cover-superman-1-1939-homage</v>
      </c>
      <c r="U15" s="23" t="str">
        <v>Trinity #14 — Standard cover</v>
      </c>
      <c r="V15" s="23" t="str">
        <v>Trinity #14 (DC Comics, 2008) restages Superman #1 (1939, Joe Shuster).</v>
      </c>
      <c r="W15" s="23" t="str">
        <v>Listed on galko's League of Comic Geeks list 'Cover Homage: Superman #1'.</v>
      </c>
      <c r="X15" s="23" t="str">
        <v>All three title heroes shown within the vertical composition. Looser flying-hero homage rather than exact oval restaging.</v>
      </c>
      <c r="Y15" s="24" t="str">
        <v>Verified</v>
      </c>
      <c r="Z15" s="25" t="str">
        <v>https://dcuguide.com/Trinity_14</v>
      </c>
      <c r="AA15" s="25" t="str">
        <v>https://leagueofcomicgeeks.com/profile/galko/lists/9498/cover-homage-superman-1</v>
      </c>
      <c r="AB15" s="25" t="str">
        <v>https://s3.amazonaws.com/comicgeeks/comics/covers/medium-7097901.jpg</v>
      </c>
      <c r="AC15" s="23" t="str">
        <v>CL-SUP1-0014.jpg</v>
      </c>
      <c r="AD15" s="23" t="str">
        <v>Not independently verified</v>
      </c>
      <c r="AE15" s="23" t="str">
        <v>Published</v>
      </c>
      <c r="AF15" s="23" t="str">
        <v>Deep search 2026-10-19</v>
      </c>
    </row>
    <row r="16" ht="30" hidden="0" customHeight="1">
      <c r="A16" s="23" t="str">
        <v>CL-SUP1-0015</v>
      </c>
      <c r="B16" s="23" t="str">
        <v>The Boys: Dynamite Edition</v>
      </c>
      <c r="C16" s="23" t="str">
        <v>#1</v>
      </c>
      <c r="D16" s="21" t="n">
        <v>2009</v>
      </c>
      <c r="E16" s="23" t="str">
        <v>Dynamite</v>
      </c>
      <c r="F16" s="23" t="str">
        <v>Bill Galvan</v>
      </c>
      <c r="G16" s="23" t="str">
        <v>Ask Mr. Bolo Bill Galvan Superman #1 Homage Variant</v>
      </c>
      <c r="H16" s="23" t="str">
        <v>Superman #1 (1939)</v>
      </c>
      <c r="I16" s="23" t="str">
        <v>Direct homage</v>
      </c>
      <c r="J16" s="23" t="str">
        <v>Homelander</v>
      </c>
      <c r="K16" s="23" t="str">
        <v>Not documented</v>
      </c>
      <c r="L16" s="23" t="str">
        <v>Not applicable</v>
      </c>
      <c r="M16" s="23" t="str">
        <v>Not publicly confirmed</v>
      </c>
      <c r="N16" s="23" t="str">
        <v>Variant cover</v>
      </c>
      <c r="O16" s="23" t="str">
        <v>US / English</v>
      </c>
      <c r="P16" s="22" t="n">
        <v>40114</v>
      </c>
      <c r="Q16" s="23" t="str">
        <v>Not Owned</v>
      </c>
      <c r="R16" s="23" t="str">
        <v>Not supplied</v>
      </c>
      <c r="S16" s="23" t="str">
        <v>Show</v>
      </c>
      <c r="T16" s="23" t="str">
        <v>the-boys-dynamite-edition-1-2009-ask-mr-bolo-bill-galvan-superman-1-hom-superman-1-1939-homage</v>
      </c>
      <c r="U16" s="23" t="str">
        <v>The Boys: Dynamite Edition #1 — Ask Mr. Bolo Bill Galvan Superman #1 Homage Variant</v>
      </c>
      <c r="V16" s="23" t="str">
        <v>The Boys: Dynamite Edition #1 (Dynamite, 2009) restages Superman #1 (1939, Joe Shuster).</v>
      </c>
      <c r="W16" s="23" t="str">
        <v>Listed on galko's League of Comic Geeks list 'Cover Homage: Superman #1'. Variant name names the target.</v>
      </c>
      <c r="X16" s="23" t="str">
        <v>Retailer-exclusive Galvan cover reportedly 500 copies. Supplied 2009 Dynamite reprint, not the original 2006 WildStorm first printing.</v>
      </c>
      <c r="Y16" s="26" t="str">
        <v>Verified</v>
      </c>
      <c r="Z16" s="25" t="str">
        <v>https://www.keycollectorcomics.com/issue/the-boys-1-5%2C928449/</v>
      </c>
      <c r="AA16" s="25" t="str">
        <v>https://leagueofcomicgeeks.com/profile/galko/lists/9498/cover-homage-superman-1</v>
      </c>
      <c r="AB16" s="25" t="str">
        <v>https://s3.amazonaws.com/comicgeeks/comics/covers/medium-2763456.jpg</v>
      </c>
      <c r="AC16" s="23" t="str">
        <v>CL-SUP1-0015.jpg</v>
      </c>
      <c r="AD16" s="23" t="str">
        <v>Not independently verified</v>
      </c>
      <c r="AE16" s="23" t="str">
        <v>Published</v>
      </c>
      <c r="AF16" s="23" t="str">
        <v>Deep search 2026-10-19</v>
      </c>
    </row>
    <row r="17" ht="30" hidden="0" customHeight="1">
      <c r="A17" s="23" t="str">
        <v>CL-SUP1-0016</v>
      </c>
      <c r="B17" s="23" t="str">
        <v>Superman</v>
      </c>
      <c r="C17" s="23" t="str">
        <v>#701</v>
      </c>
      <c r="D17" s="21" t="n">
        <v>2010</v>
      </c>
      <c r="E17" s="23" t="str">
        <v>DC Comics</v>
      </c>
      <c r="F17" s="23" t="str">
        <v>John Cassaday</v>
      </c>
      <c r="G17" s="23" t="str">
        <v>1:25 John Cassaday DC 75th Anniversary Variant</v>
      </c>
      <c r="H17" s="23" t="str">
        <v>Superman #1 (1939)</v>
      </c>
      <c r="I17" s="23" t="str">
        <v>Direct homage</v>
      </c>
      <c r="J17" s="23" t="str">
        <v>Superman (Clark Kent)</v>
      </c>
      <c r="K17" s="23" t="str">
        <v>Not documented</v>
      </c>
      <c r="L17" s="23" t="str">
        <v>Not applicable</v>
      </c>
      <c r="M17" s="23" t="str">
        <v>Not publicly confirmed</v>
      </c>
      <c r="N17" s="23" t="str">
        <v>Variant cover</v>
      </c>
      <c r="O17" s="23" t="str">
        <v>US / English</v>
      </c>
      <c r="P17" s="22" t="n">
        <v>40373</v>
      </c>
      <c r="Q17" s="23" t="str">
        <v>Not Owned</v>
      </c>
      <c r="R17" s="23" t="str">
        <v>Not supplied</v>
      </c>
      <c r="S17" s="23" t="str">
        <v>Show</v>
      </c>
      <c r="T17" s="23" t="str">
        <v>superman-701-2010-1-25-john-cassaday-75th-anniversary-vari-superman-1-1939-homage</v>
      </c>
      <c r="U17" s="23" t="str">
        <v>Superman #701 — 1:25 John Cassaday DC 75th Anniversary Variant</v>
      </c>
      <c r="V17" s="23" t="str">
        <v>Superman #701 (DC Comics, 2010) restages Superman #1 (1939, Joe Shuster).</v>
      </c>
      <c r="W17" s="23" t="str">
        <v>Listed on galko's League of Comic Geeks list 'Cover Homage: Superman #1'.</v>
      </c>
      <c r="X17" s="23" t="str">
        <v>DC 75th anniversary variant marks the publisher anniversary, not Superman’s 75th. Confirmed Cassaday cover; supplied 1:25 treatment retained.</v>
      </c>
      <c r="Y17" s="24" t="str">
        <v>Verified</v>
      </c>
      <c r="Z17" s="25" t="str">
        <v>https://www.dc.com/blog/2010/04/19/john-cassaday-steps-in-as-regular-cover-artist-for-superman</v>
      </c>
      <c r="AA17" s="25" t="str">
        <v>https://leagueofcomicgeeks.com/profile/galko/lists/9498/cover-homage-superman-1</v>
      </c>
      <c r="AB17" s="25" t="str">
        <v>https://s3.amazonaws.com/comicgeeks/comics/covers/medium-6102640.jpg</v>
      </c>
      <c r="AC17" s="23" t="str">
        <v>CL-SUP1-0016.jpg</v>
      </c>
      <c r="AD17" s="23" t="str">
        <v>Not independently verified</v>
      </c>
      <c r="AE17" s="23" t="str">
        <v>Published</v>
      </c>
      <c r="AF17" s="23" t="str">
        <v>Deep search 2026-10-19</v>
      </c>
    </row>
    <row r="18" ht="42" hidden="0" customHeight="1">
      <c r="A18" s="23" t="str">
        <v>CL-SUP1-0017</v>
      </c>
      <c r="B18" s="23" t="str">
        <v>Electric Man</v>
      </c>
      <c r="C18" s="23" t="str">
        <v>#1</v>
      </c>
      <c r="D18" s="21" t="n">
        <v>2013</v>
      </c>
      <c r="E18" s="23" t="str">
        <v>Dugbus</v>
      </c>
      <c r="F18" s="23" t="str">
        <v>Stuart Beel</v>
      </c>
      <c r="G18" s="23" t="str">
        <v>Standard cover</v>
      </c>
      <c r="H18" s="23" t="str">
        <v>Superman #1 (1939)</v>
      </c>
      <c r="I18" s="23" t="str">
        <v>Direct homage</v>
      </c>
      <c r="J18" s="23" t="str">
        <v>Electric Man</v>
      </c>
      <c r="K18" s="23" t="str">
        <v>Not documented</v>
      </c>
      <c r="L18" s="23" t="str">
        <v>Not applicable</v>
      </c>
      <c r="M18" s="23" t="str">
        <v>Not publicly confirmed</v>
      </c>
      <c r="N18" s="23" t="str">
        <v>Standard cover</v>
      </c>
      <c r="O18" s="23" t="str">
        <v>US / English</v>
      </c>
      <c r="P18" s="22" t="n">
        <v>41275</v>
      </c>
      <c r="Q18" s="23" t="str">
        <v>Not Owned</v>
      </c>
      <c r="R18" s="23" t="str">
        <v>Not supplied</v>
      </c>
      <c r="S18" s="23" t="str">
        <v>Show</v>
      </c>
      <c r="T18" s="23" t="str">
        <v>electric-man-1-2013-standard-cover-superman-1-1939-homage</v>
      </c>
      <c r="U18" s="23" t="str">
        <v>Electric Man #1 — Standard cover</v>
      </c>
      <c r="V18" s="23" t="str">
        <v>Electric Man #1 (Independent (LCG: Other), 2013) restages Superman #1 (1939, Joe Shuster).</v>
      </c>
      <c r="W18" s="23" t="str">
        <v>Listed on galko's League of Comic Geeks list 'Cover Homage: Superman #1'.</v>
      </c>
      <c r="X18" s="23" t="str">
        <v>Promotional tie-in to Electric Man film, published by Dugbus; printed June 1937 is fictional comic-era trade dress, not actual publication year. Exact day and production credits remain partially documented. Some depicted identities remain unresolved.</v>
      </c>
      <c r="Y18" s="24" t="str">
        <v>Partial</v>
      </c>
      <c r="Z18" s="25" t="str">
        <v>https://downthetubes.net/electric-man-comic-crowdfunder-launched/</v>
      </c>
      <c r="AA18" s="25" t="str">
        <v>https://leagueofcomicgeeks.com/profile/galko/lists/9498/cover-homage-superman-1</v>
      </c>
      <c r="AB18" s="25" t="str">
        <v>https://s3.amazonaws.com/comicgeeks/comics/covers/medium-8436996.jpg</v>
      </c>
      <c r="AC18" s="23" t="str">
        <v>CL-SUP1-0017.jpg</v>
      </c>
      <c r="AD18" s="23" t="str">
        <v>Not independently verified</v>
      </c>
      <c r="AE18" s="23" t="str">
        <v>Published</v>
      </c>
      <c r="AF18" s="23" t="str">
        <v>Deep search 2026-10-19</v>
      </c>
    </row>
    <row r="19" ht="30" hidden="0" customHeight="1">
      <c r="A19" s="23" t="str">
        <v>CL-SUP1-0018</v>
      </c>
      <c r="B19" s="23" t="str">
        <v>Superman</v>
      </c>
      <c r="C19" s="23" t="str">
        <v>#27</v>
      </c>
      <c r="D19" s="21" t="n">
        <v>2014</v>
      </c>
      <c r="E19" s="23" t="str">
        <v>DC Comics</v>
      </c>
      <c r="F19" s="23" t="str">
        <v>Jon Katz</v>
      </c>
      <c r="G19" s="23" t="str">
        <v>1:25 Jon Katz Scribblenauts Unmasked Variant</v>
      </c>
      <c r="H19" s="23" t="str">
        <v>Superman #1 (1939)</v>
      </c>
      <c r="I19" s="23" t="str">
        <v>Direct homage</v>
      </c>
      <c r="J19" s="23" t="str">
        <v>Superman (Scribblenauts)</v>
      </c>
      <c r="K19" s="23" t="str">
        <v>Not documented</v>
      </c>
      <c r="L19" s="23" t="str">
        <v>Not applicable</v>
      </c>
      <c r="M19" s="23" t="str">
        <v>Not publicly confirmed</v>
      </c>
      <c r="N19" s="23" t="str">
        <v>Variant cover</v>
      </c>
      <c r="O19" s="23" t="str">
        <v>US / English</v>
      </c>
      <c r="P19" s="22" t="n">
        <v>41668</v>
      </c>
      <c r="Q19" s="23" t="str">
        <v>Not Owned</v>
      </c>
      <c r="R19" s="23" t="str">
        <v>Not supplied</v>
      </c>
      <c r="S19" s="23" t="str">
        <v>Show</v>
      </c>
      <c r="T19" s="23" t="str">
        <v>superman-27-2014-1-25-jon-katz-scribblenauts-unmasked-var-superman-1-1939-homage</v>
      </c>
      <c r="U19" s="23" t="str">
        <v>Superman #27 — 1:25 Jon Katz Scribblenauts Unmasked Variant</v>
      </c>
      <c r="V19" s="23" t="str">
        <v>Superman #27 (DC Comics, 2014) restages Superman #1 (1939, Joe Shuster).</v>
      </c>
      <c r="W19" s="23" t="str">
        <v>Listed on galko's League of Comic Geeks list 'Cover Homage: Superman #1'.</v>
      </c>
      <c r="X19" s="23" t="str">
        <v>Scribblenauts stylized Superman, not inferred Maxwell: exact cover is a caped S-emblem avatar. Jon Katz spelling from edition index.</v>
      </c>
      <c r="Y19" s="24" t="str">
        <v>Verified</v>
      </c>
      <c r="Z19" s="25" t="str">
        <v>https://www.comics.org/issue/1227149/</v>
      </c>
      <c r="AA19" s="25" t="str">
        <v>https://leagueofcomicgeeks.com/profile/galko/lists/9498/cover-homage-superman-1</v>
      </c>
      <c r="AB19" s="25" t="str">
        <v>https://s3.amazonaws.com/comicgeeks/comics/covers/medium-2207241.jpg</v>
      </c>
      <c r="AC19" s="23" t="str">
        <v>CL-SUP1-0018.jpg</v>
      </c>
      <c r="AD19" s="23" t="str">
        <v>Not independently verified</v>
      </c>
      <c r="AE19" s="23" t="str">
        <v>Published</v>
      </c>
      <c r="AF19" s="23" t="str">
        <v>Deep search 2026-10-19</v>
      </c>
    </row>
    <row r="20" ht="30" hidden="0" customHeight="1">
      <c r="A20" s="23" t="str">
        <v>CL-SUP1-0019</v>
      </c>
      <c r="B20" s="23" t="str">
        <v>The Unbeatable Squirrel Girl</v>
      </c>
      <c r="C20" s="23" t="str">
        <v>#17</v>
      </c>
      <c r="D20" s="21" t="n">
        <v>2017</v>
      </c>
      <c r="E20" s="23" t="str">
        <v>Marvel Comics</v>
      </c>
      <c r="F20" s="23" t="str">
        <v>Erica Henderson</v>
      </c>
      <c r="G20" s="23" t="str">
        <v>Standard cover</v>
      </c>
      <c r="H20" s="23" t="str">
        <v>Superman #1 (1939)</v>
      </c>
      <c r="I20" s="23" t="str">
        <v>Direct homage</v>
      </c>
      <c r="J20" s="23" t="str">
        <v>Squirrel Girl (Doreen Green)</v>
      </c>
      <c r="K20" s="23" t="str">
        <v>Not documented</v>
      </c>
      <c r="L20" s="23" t="str">
        <v>Not applicable</v>
      </c>
      <c r="M20" s="23" t="str">
        <v>Not publicly confirmed</v>
      </c>
      <c r="N20" s="23" t="str">
        <v>Standard cover</v>
      </c>
      <c r="O20" s="23" t="str">
        <v>US / English</v>
      </c>
      <c r="P20" s="22" t="n">
        <v>42774</v>
      </c>
      <c r="Q20" s="23" t="str">
        <v>Not Owned</v>
      </c>
      <c r="R20" s="23" t="str">
        <v>Not supplied</v>
      </c>
      <c r="S20" s="23" t="str">
        <v>Show</v>
      </c>
      <c r="T20" s="23" t="str">
        <v>the-unbeatable-squirrel-girl-17-2017-standard-cover-superman-1-1939-homage</v>
      </c>
      <c r="U20" s="23" t="str">
        <v>The Unbeatable Squirrel Girl #17 — Standard cover</v>
      </c>
      <c r="V20" s="23" t="str">
        <v>The Unbeatable Squirrel Girl #17 (Marvel Comics, 2017) restages Superman #1 (1939, Joe Shuster).</v>
      </c>
      <c r="W20" s="23" t="str">
        <v>Listed on galko's League of Comic Geeks list 'Cover Homage: Superman #1'.</v>
      </c>
      <c r="X20" s="23" t="str">
        <v>Flying-squirrel costume. Main figure is Doreen Green; no Superman figure on cover.</v>
      </c>
      <c r="Y20" s="24" t="str">
        <v>Verified</v>
      </c>
      <c r="Z20" s="25" t="str">
        <v>https://www.marvel.com/comics/issue/61083/the_unbeatable_squirrel_girl_2015_17</v>
      </c>
      <c r="AA20" s="25" t="str">
        <v>https://leagueofcomicgeeks.com/profile/galko/lists/9498/cover-homage-superman-1</v>
      </c>
      <c r="AB20" s="25" t="str">
        <v>https://s3.amazonaws.com/comicgeeks/comics/covers/medium-4594538.jpg</v>
      </c>
      <c r="AC20" s="23" t="str">
        <v>CL-SUP1-0019.jpg</v>
      </c>
      <c r="AD20" s="23" t="str">
        <v>Not independently verified</v>
      </c>
      <c r="AE20" s="23" t="str">
        <v>Published</v>
      </c>
      <c r="AF20" s="23" t="str">
        <v>Deep search 2026-10-19</v>
      </c>
    </row>
    <row r="21" ht="30" hidden="0" customHeight="1">
      <c r="A21" s="23" t="str">
        <v>CL-SUP1-0020</v>
      </c>
      <c r="B21" s="23" t="str">
        <v>Superwoman</v>
      </c>
      <c r="C21" s="23" t="str">
        <v>#10</v>
      </c>
      <c r="D21" s="21" t="n">
        <v>2017</v>
      </c>
      <c r="E21" s="23" t="str">
        <v>DC Comics</v>
      </c>
      <c r="F21" s="23" t="str">
        <v>Renato Guedes</v>
      </c>
      <c r="G21" s="23" t="str">
        <v>Renato Guedes Variant</v>
      </c>
      <c r="H21" s="23" t="str">
        <v>Superman #1 (1939)</v>
      </c>
      <c r="I21" s="23" t="str">
        <v>Direct homage</v>
      </c>
      <c r="J21" s="23" t="str">
        <v>Superwoman (Lana Lang)</v>
      </c>
      <c r="K21" s="23" t="str">
        <v>Not documented</v>
      </c>
      <c r="L21" s="23" t="str">
        <v>Not applicable</v>
      </c>
      <c r="M21" s="23" t="str">
        <v>Not publicly confirmed</v>
      </c>
      <c r="N21" s="23" t="str">
        <v>Variant cover</v>
      </c>
      <c r="O21" s="23" t="str">
        <v>US / English</v>
      </c>
      <c r="P21" s="22" t="n">
        <v>42865</v>
      </c>
      <c r="Q21" s="23" t="str">
        <v>Not Owned</v>
      </c>
      <c r="R21" s="23" t="str">
        <v>Not supplied</v>
      </c>
      <c r="S21" s="23" t="str">
        <v>Show</v>
      </c>
      <c r="T21" s="23" t="str">
        <v>superwoman-10-2017-renato-guedes-variant-superman-1-1939-homage</v>
      </c>
      <c r="U21" s="23" t="str">
        <v>Superwoman #10 — Renato Guedes Variant</v>
      </c>
      <c r="V21" s="23" t="str">
        <v>Superwoman #10 (DC Comics, 2017) restages Superman #1 (1939, Joe Shuster).</v>
      </c>
      <c r="W21" s="23" t="str">
        <v>Listed on galko's League of Comic Geeks list 'Cover Homage: Superman #1'.</v>
      </c>
      <c r="X21" s="23" t="str">
        <v>Exact Guedes variant, separate from Ken Lashley cover A.</v>
      </c>
      <c r="Y21" s="24" t="str">
        <v>Verified</v>
      </c>
      <c r="Z21" s="25" t="str">
        <v>https://www.dc.com/comics/superwoman-2016/superwoman-10</v>
      </c>
      <c r="AA21" s="25" t="str">
        <v>https://leagueofcomicgeeks.com/profile/galko/lists/9498/cover-homage-superman-1</v>
      </c>
      <c r="AB21" s="25" t="str">
        <v>https://s3.amazonaws.com/comicgeeks/comics/covers/medium-3255807.jpg</v>
      </c>
      <c r="AC21" s="23" t="str">
        <v>CL-SUP1-0020.jpg</v>
      </c>
      <c r="AD21" s="23" t="str">
        <v>Not independently verified</v>
      </c>
      <c r="AE21" s="23" t="str">
        <v>Published</v>
      </c>
      <c r="AF21" s="23" t="str">
        <v>Deep search 2026-10-19</v>
      </c>
    </row>
    <row r="22" ht="30" hidden="0" customHeight="1">
      <c r="A22" s="23" t="str">
        <v>CL-SUP1-0021</v>
      </c>
      <c r="B22" s="23" t="str">
        <v>Collapser</v>
      </c>
      <c r="C22" s="23" t="str">
        <v>#5</v>
      </c>
      <c r="D22" s="21" t="n">
        <v>2019</v>
      </c>
      <c r="E22" s="23" t="str">
        <v>DC Comics</v>
      </c>
      <c r="F22" s="23" t="str">
        <v>Ilias Kyriazis</v>
      </c>
      <c r="G22" s="23" t="str">
        <v>Standard cover</v>
      </c>
      <c r="H22" s="23" t="str">
        <v>Superman #1 (1939)</v>
      </c>
      <c r="I22" s="23" t="str">
        <v>Direct homage</v>
      </c>
      <c r="J22" s="23" t="str">
        <v>Liam James (Collapser)</v>
      </c>
      <c r="K22" s="23" t="str">
        <v>Not documented</v>
      </c>
      <c r="L22" s="23" t="str">
        <v>Not applicable</v>
      </c>
      <c r="M22" s="23" t="str">
        <v>Not publicly confirmed</v>
      </c>
      <c r="N22" s="23" t="str">
        <v>Standard cover</v>
      </c>
      <c r="O22" s="23" t="str">
        <v>US / English</v>
      </c>
      <c r="P22" s="22" t="n">
        <v>43782</v>
      </c>
      <c r="Q22" s="23" t="str">
        <v>Not Owned</v>
      </c>
      <c r="R22" s="23" t="str">
        <v>Not supplied</v>
      </c>
      <c r="S22" s="23" t="str">
        <v>Show</v>
      </c>
      <c r="T22" s="23" t="str">
        <v>collapser-5-2019-standard-cover-superman-1-1939-homage</v>
      </c>
      <c r="U22" s="23" t="str">
        <v>Collapser #5 — Standard cover</v>
      </c>
      <c r="V22" s="23" t="str">
        <v>Collapser #5 (DC Comics, 2019) restages Superman #1 (1939, Joe Shuster).</v>
      </c>
      <c r="W22" s="23" t="str">
        <v>Listed on galko's League of Comic Geeks list 'Cover Homage: Superman #1'.</v>
      </c>
      <c r="X22" s="23" t="str">
        <v>Yellow/purple costumed Collapser in Shuster pose. Full credits identify Kyriazis; identity supported by story premise and visible protagonist.</v>
      </c>
      <c r="Y22" s="24" t="str">
        <v>Verified</v>
      </c>
      <c r="Z22" s="25" t="str">
        <v>https://dc.fandom.com/wiki/Collapser_Vol_1_5</v>
      </c>
      <c r="AA22" s="25" t="str">
        <v>https://leagueofcomicgeeks.com/profile/galko/lists/9498/cover-homage-superman-1</v>
      </c>
      <c r="AB22" s="25" t="str">
        <v>https://s3.amazonaws.com/comicgeeks/comics/covers/medium-2343917.jpg</v>
      </c>
      <c r="AC22" s="23" t="str">
        <v>CL-SUP1-0021.jpg</v>
      </c>
      <c r="AD22" s="23" t="str">
        <v>Not independently verified</v>
      </c>
      <c r="AE22" s="23" t="str">
        <v>Published</v>
      </c>
      <c r="AF22" s="23" t="str">
        <v>Deep search 2026-10-19</v>
      </c>
    </row>
    <row r="23" ht="30" hidden="0" customHeight="1">
      <c r="A23" s="23" t="str">
        <v>CL-SUP1-0022</v>
      </c>
      <c r="B23" s="23" t="str">
        <v>Adventures of Superman: George Pérez HC</v>
      </c>
      <c r="C23" s="23" t="str">
        <v>Not numbered</v>
      </c>
      <c r="D23" s="21" t="n">
        <v>2020</v>
      </c>
      <c r="E23" s="23" t="str">
        <v>DC Comics</v>
      </c>
      <c r="F23" s="23" t="str">
        <v>George Pérez</v>
      </c>
      <c r="G23" s="23" t="str">
        <v>Standard cover</v>
      </c>
      <c r="H23" s="23" t="str">
        <v>Superman #1 (1939)</v>
      </c>
      <c r="I23" s="23" t="str">
        <v>Reference / related artwork</v>
      </c>
      <c r="J23" s="23" t="str">
        <v>Superman (Clark Kent)</v>
      </c>
      <c r="K23" s="23" t="str">
        <v>Not documented</v>
      </c>
      <c r="L23" s="23" t="str">
        <v>Not applicable</v>
      </c>
      <c r="M23" s="23" t="str">
        <v>Not publicly confirmed</v>
      </c>
      <c r="N23" s="23" t="str">
        <v>Collected edition</v>
      </c>
      <c r="O23" s="23" t="str">
        <v>US / English</v>
      </c>
      <c r="P23" s="22" t="n">
        <v>43963</v>
      </c>
      <c r="Q23" s="23" t="str">
        <v>Not Owned</v>
      </c>
      <c r="R23" s="23" t="str">
        <v>Not supplied</v>
      </c>
      <c r="S23" s="23" t="str">
        <v>Hide</v>
      </c>
      <c r="T23" s="23" t="str">
        <v>adventures-of-superman-george-p-rez-hc-2020-standard-cover-superman-1-1939-homage</v>
      </c>
      <c r="U23" s="23" t="str">
        <v>Adventures of Superman: George Pérez HC Not numbered — Standard cover</v>
      </c>
      <c r="V23" s="23" t="str">
        <v>George Pérez Action Comics #643 cover reused for a collected edition; counted with that artwork, not as a new homage.</v>
      </c>
      <c r="W23" s="23" t="str">
        <v>Listed on galko's League of Comic Geeks list 'Cover Homage: Superman #1'.</v>
      </c>
      <c r="X23" s="23" t="str">
        <v>George Pérez Action Comics #643 cover reused for a collected edition; counted with that artwork, not as a new homage. Reference or grouped edition; excluded from distinct-artwork gallery.</v>
      </c>
      <c r="Y23" s="27" t="str">
        <v>Partial</v>
      </c>
      <c r="Z23" s="25" t="str">
        <v>https://static.dc.com/2023-12/DCConnect44.pdf</v>
      </c>
      <c r="AA23" s="25" t="str">
        <v>https://leagueofcomicgeeks.com/profile/galko/lists/9498/cover-homage-superman-1</v>
      </c>
      <c r="AB23" s="25" t="str">
        <v>https://s3.amazonaws.com/comicgeeks/comics/covers/medium-4578887.jpg</v>
      </c>
      <c r="AC23" s="23" t="str">
        <v>CL-SUP1-0022.jpg</v>
      </c>
      <c r="AD23" s="23" t="str">
        <v>Not independently verified</v>
      </c>
      <c r="AE23" s="23" t="str">
        <v>Published</v>
      </c>
      <c r="AF23" s="23" t="str">
        <v>Deep search 2026-10-19</v>
      </c>
    </row>
    <row r="24" ht="30" hidden="0" customHeight="1">
      <c r="A24" s="23" t="str">
        <v>CL-SUP1-0023</v>
      </c>
      <c r="B24" s="23" t="str">
        <v>Lady Death: Treacherous Infamy Premiere Edition</v>
      </c>
      <c r="C24" s="23" t="str">
        <v>#1</v>
      </c>
      <c r="D24" s="21" t="n">
        <v>2020</v>
      </c>
      <c r="E24" s="23" t="str">
        <v>Coffin Comics</v>
      </c>
      <c r="F24" s="23" t="str">
        <v>Steven Butler</v>
      </c>
      <c r="G24" s="23" t="str">
        <v>Steven Butler Homage Variant</v>
      </c>
      <c r="H24" s="23" t="str">
        <v>Superman #1 (1939)</v>
      </c>
      <c r="I24" s="23" t="str">
        <v>Direct homage</v>
      </c>
      <c r="J24" s="23" t="str">
        <v>Lady Death</v>
      </c>
      <c r="K24" s="23" t="str">
        <v>Not documented</v>
      </c>
      <c r="L24" s="23" t="str">
        <v>Not applicable</v>
      </c>
      <c r="M24" s="23" t="str">
        <v>Not publicly confirmed</v>
      </c>
      <c r="N24" s="23" t="str">
        <v>Variant cover</v>
      </c>
      <c r="O24" s="23" t="str">
        <v>US / English</v>
      </c>
      <c r="P24" s="22" t="n">
        <v>44160</v>
      </c>
      <c r="Q24" s="23" t="str">
        <v>Not Owned</v>
      </c>
      <c r="R24" s="23" t="str">
        <v>Not supplied</v>
      </c>
      <c r="S24" s="23" t="str">
        <v>Show</v>
      </c>
      <c r="T24" s="23" t="str">
        <v>lady-death-treacherous-infamy-premiere-edition-1-2020-steven-butler-homage-variant-superman-1-1939-homage</v>
      </c>
      <c r="U24" s="23" t="str">
        <v>Lady Death: Treacherous Infamy Premiere Edition #1 — Steven Butler Homage Variant</v>
      </c>
      <c r="V24" s="23" t="str">
        <v>Lady Death: Treacherous Infamy Premiere Edition #1 (Coffin Comics, 2020) restages Superman #1 (1939, Joe Shuster).</v>
      </c>
      <c r="W24" s="23" t="str">
        <v>Listed on galko's League of Comic Geeks list 'Cover Homage: Superman #1'.</v>
      </c>
      <c r="X24" s="23" t="str">
        <v>Steven Butler Homage edition listed 500; full color production credits not independently verified. Supplied art and edition confirmed against reference list. Some depicted identities remain unresolved.</v>
      </c>
      <c r="Y24" s="24" t="str">
        <v>Partial</v>
      </c>
      <c r="Z24" s="25" t="str">
        <v>https://www.comiccollectorlive.com/LiveData/StoryArc.aspx?id=6210206e-ffaf-49f3-a1c2-17b0fff272ce</v>
      </c>
      <c r="AA24" s="25" t="str">
        <v>https://leagueofcomicgeeks.com/profile/galko/lists/9498/cover-homage-superman-1</v>
      </c>
      <c r="AB24" s="25" t="str">
        <v>https://s3.amazonaws.com/comicgeeks/comics/covers/medium-9120361.jpg</v>
      </c>
      <c r="AC24" s="23" t="str">
        <v>CL-SUP1-0023.jpg</v>
      </c>
      <c r="AD24" s="23" t="str">
        <v>Not independently verified</v>
      </c>
      <c r="AE24" s="23" t="str">
        <v>Published</v>
      </c>
      <c r="AF24" s="23" t="str">
        <v>Deep search 2026-10-19</v>
      </c>
    </row>
    <row r="25" ht="30" hidden="0" customHeight="1">
      <c r="A25" s="23" t="str">
        <v>CL-SUP1-0024</v>
      </c>
      <c r="B25" s="23" t="str">
        <v>Superman: Son of Kal-El</v>
      </c>
      <c r="C25" s="23" t="str">
        <v>#1</v>
      </c>
      <c r="D25" s="21" t="n">
        <v>2021</v>
      </c>
      <c r="E25" s="23" t="str">
        <v>DC Comics</v>
      </c>
      <c r="F25" s="23" t="str">
        <v>John Timms</v>
      </c>
      <c r="G25" s="23" t="str">
        <v>Standard cover</v>
      </c>
      <c r="H25" s="23" t="str">
        <v>Superman #1 (1939)</v>
      </c>
      <c r="I25" s="23" t="str">
        <v>Direct homage</v>
      </c>
      <c r="J25" s="23" t="str">
        <v>Superman (Jon Kent)</v>
      </c>
      <c r="K25" s="23" t="str">
        <v>Not documented</v>
      </c>
      <c r="L25" s="23" t="str">
        <v>Not applicable</v>
      </c>
      <c r="M25" s="23" t="str">
        <v>Not publicly confirmed</v>
      </c>
      <c r="N25" s="23" t="str">
        <v>Standard cover</v>
      </c>
      <c r="O25" s="23" t="str">
        <v>US / English</v>
      </c>
      <c r="P25" s="22" t="n">
        <v>44404</v>
      </c>
      <c r="Q25" s="23" t="str">
        <v>Not Owned</v>
      </c>
      <c r="R25" s="23" t="str">
        <v>Not supplied</v>
      </c>
      <c r="S25" s="23" t="str">
        <v>Show</v>
      </c>
      <c r="T25" s="23" t="str">
        <v>superman-son-of-kal-el-1-2021-standard-cover-superman-1-1939-homage</v>
      </c>
      <c r="U25" s="23" t="str">
        <v>Superman: Son of Kal-El #1 — Standard cover</v>
      </c>
      <c r="V25" s="23" t="str">
        <v>Superman: Son of Kal-El #1 (DC Comics, 2021) restages Superman #1 (1939, Joe Shuster).</v>
      </c>
      <c r="W25" s="23" t="str">
        <v>Listed on galko's League of Comic Geeks list 'Cover Homage: Superman #1'.</v>
      </c>
      <c r="X25" s="23" t="str">
        <v>DC explicitly identifies Superman #1 cover homage. Jon Kent, not Clark. Virgin/foil/later print treatments of this same composition group under one artwork.</v>
      </c>
      <c r="Y25" s="24" t="str">
        <v>Verified</v>
      </c>
      <c r="Z25" s="25" t="str">
        <v>https://www.dc.com/blog/2021/07/01/tom-taylor-launches-a-new-superman-for-a-new-era</v>
      </c>
      <c r="AA25" s="25" t="str">
        <v>https://leagueofcomicgeeks.com/profile/galko/lists/9498/cover-homage-superman-1</v>
      </c>
      <c r="AB25" s="25" t="str">
        <v>https://s3.amazonaws.com/comicgeeks/comics/covers/medium-3253719.jpg</v>
      </c>
      <c r="AC25" s="23" t="str">
        <v>CL-SUP1-0024.jpg</v>
      </c>
      <c r="AD25" s="23" t="str">
        <v>Not independently verified</v>
      </c>
      <c r="AE25" s="23" t="str">
        <v>Published</v>
      </c>
      <c r="AF25" s="23" t="str">
        <v>Deep search 2026-10-19</v>
      </c>
    </row>
    <row r="26" ht="30" hidden="0" customHeight="1">
      <c r="A26" s="23" t="str">
        <v>CL-SUP1-0025</v>
      </c>
      <c r="B26" s="23" t="str">
        <v>Superman: Son of Kal-El Vol. 1 – The Truth HC</v>
      </c>
      <c r="C26" s="23" t="str">
        <v>Not numbered</v>
      </c>
      <c r="D26" s="21" t="n">
        <v>2022</v>
      </c>
      <c r="E26" s="23" t="str">
        <v>DC Comics</v>
      </c>
      <c r="F26" s="23" t="str">
        <v>John Timms</v>
      </c>
      <c r="G26" s="23" t="str">
        <v>Standard cover</v>
      </c>
      <c r="H26" s="23" t="str">
        <v>Superman #1 (1939)</v>
      </c>
      <c r="I26" s="23" t="str">
        <v>Reference / related artwork</v>
      </c>
      <c r="J26" s="23" t="str">
        <v>Superman (Jon Kent)</v>
      </c>
      <c r="K26" s="23" t="str">
        <v>Not documented</v>
      </c>
      <c r="L26" s="23" t="str">
        <v>Not applicable</v>
      </c>
      <c r="M26" s="23" t="str">
        <v>Not publicly confirmed</v>
      </c>
      <c r="N26" s="23" t="str">
        <v>Collected edition</v>
      </c>
      <c r="O26" s="23" t="str">
        <v>US / English</v>
      </c>
      <c r="P26" s="22" t="n">
        <v>44712</v>
      </c>
      <c r="Q26" s="23" t="str">
        <v>Not Owned</v>
      </c>
      <c r="R26" s="23" t="str">
        <v>Not supplied</v>
      </c>
      <c r="S26" s="23" t="str">
        <v>Hide</v>
      </c>
      <c r="T26" s="23" t="str">
        <v>superman-son-of-kal-el-vol-1-the-truth-hc-2022-standard-cover-superman-1-1939-homage</v>
      </c>
      <c r="U26" s="23" t="str">
        <v>Superman: Son of Kal-El Vol. 1 – The Truth HC Not numbered — Standard cover</v>
      </c>
      <c r="V26" s="23" t="str">
        <v>John Timms Son of Kal-El #1 cover reused for The Truth collection; grouped with the issue rather than counted twice.</v>
      </c>
      <c r="W26" s="23" t="str">
        <v>Listed on galko's League of Comic Geeks list 'Cover Homage: Superman #1'.</v>
      </c>
      <c r="X26" s="23" t="str">
        <v>John Timms Son of Kal-El #1 cover reused for The Truth collection; grouped with the issue rather than counted twice. Reference or grouped edition; excluded from distinct-artwork gallery.</v>
      </c>
      <c r="Y26" s="27" t="str">
        <v>Partial</v>
      </c>
      <c r="Z26" s="25" t="str">
        <v>https://static.dc.com/sites/default/files/imce/2022/12-DEC/DCConnect_32.pdf</v>
      </c>
      <c r="AA26" s="25" t="str">
        <v>https://leagueofcomicgeeks.com/profile/galko/lists/9498/cover-homage-superman-1</v>
      </c>
      <c r="AB26" s="25" t="str">
        <v>https://s3.amazonaws.com/comicgeeks/comics/covers/medium-3378184.jpg</v>
      </c>
      <c r="AC26" s="23" t="str">
        <v>CL-SUP1-0025.jpg</v>
      </c>
      <c r="AD26" s="23" t="str">
        <v>Not independently verified</v>
      </c>
      <c r="AE26" s="23" t="str">
        <v>Published</v>
      </c>
      <c r="AF26" s="23" t="str">
        <v>Deep search 2026-10-19</v>
      </c>
    </row>
    <row r="27" ht="42" hidden="0" customHeight="1">
      <c r="A27" s="23" t="str">
        <v>CL-SUP1-0026</v>
      </c>
      <c r="B27" s="23" t="str">
        <v>Superman</v>
      </c>
      <c r="C27" s="23" t="str">
        <v>#1</v>
      </c>
      <c r="D27" s="21" t="n">
        <v>2022</v>
      </c>
      <c r="E27" s="23" t="str">
        <v>DC Comics</v>
      </c>
      <c r="F27" s="23" t="str">
        <v>Pablo Villalobos</v>
      </c>
      <c r="G27" s="23" t="str">
        <v>Facsimile Edition 2022 MBartist Pablo Villalobos Newspaper Variant</v>
      </c>
      <c r="H27" s="23" t="str">
        <v>Superman #1 (1939)</v>
      </c>
      <c r="I27" s="23" t="str">
        <v>Direct homage</v>
      </c>
      <c r="J27" s="23" t="str">
        <v>Superman (Clark Kent)</v>
      </c>
      <c r="K27" s="23" t="str">
        <v>MBartist</v>
      </c>
      <c r="L27" s="23" t="str">
        <v>Not applicable</v>
      </c>
      <c r="M27" s="23" t="str">
        <v>1,500 copies (artist shop, newspaper edition)</v>
      </c>
      <c r="N27" s="23" t="str">
        <v>Variant cover</v>
      </c>
      <c r="O27" s="23" t="str">
        <v>US / English</v>
      </c>
      <c r="P27" s="22" t="n">
        <v>44838</v>
      </c>
      <c r="Q27" s="23" t="str">
        <v>Not Owned</v>
      </c>
      <c r="R27" s="23" t="str">
        <v>Not supplied</v>
      </c>
      <c r="S27" s="23" t="str">
        <v>Show</v>
      </c>
      <c r="T27" s="23" t="str">
        <v>superman-1-2022-facsimile-edition-2022-mbartist-pablo-vi-superman-1-1939-homage</v>
      </c>
      <c r="U27" s="23" t="str">
        <v>Superman #1 — Facsimile Edition 2022 MBartist Pablo Villalobos Newspaper Variant</v>
      </c>
      <c r="V27" s="23" t="str">
        <v>Superman #1 (DC Comics, 2022) restages Superman #1 (1939, Joe Shuster).</v>
      </c>
      <c r="W27" s="23" t="str">
        <v>Listed on galko's League of Comic Geeks list 'Cover Homage: Superman #1'.</v>
      </c>
      <c r="X27" s="23" t="str">
        <v>MBartist newspaper edition cover B: artist shop states 1,500. Grayscale palette is an intentional treatment, not age/yellowing. Color edition uses same underlying art.</v>
      </c>
      <c r="Y27" s="24" t="str">
        <v>Verified</v>
      </c>
      <c r="Z27" s="25" t="str">
        <v>https://mbartist.com/collections/new-york-comic-con-oct-9-12-mbartist-exclusive-variants/products/comic-book-superman-1-facsimile-variant-exclusive-by-pablo-villalobos</v>
      </c>
      <c r="AA27" s="25" t="str">
        <v>https://leagueofcomicgeeks.com/profile/galko/lists/9498/cover-homage-superman-1</v>
      </c>
      <c r="AB27" s="25" t="str">
        <v>https://s3.amazonaws.com/comicgeeks/comics/covers/medium-1058848.jpg</v>
      </c>
      <c r="AC27" s="23" t="str">
        <v>CL-SUP1-0026.jpg</v>
      </c>
      <c r="AD27" s="23" t="str">
        <v>Not independently verified</v>
      </c>
      <c r="AE27" s="23" t="str">
        <v>Published</v>
      </c>
      <c r="AF27" s="23" t="str">
        <v>Deep search 2026-10-19</v>
      </c>
    </row>
    <row r="28" ht="30" hidden="0" customHeight="1">
      <c r="A28" s="23" t="str">
        <v>CL-SUP1-0027</v>
      </c>
      <c r="B28" s="23" t="str">
        <v>Sereno</v>
      </c>
      <c r="C28" s="23" t="str">
        <v>#1</v>
      </c>
      <c r="D28" s="21" t="n">
        <v>2023</v>
      </c>
      <c r="E28" s="23" t="str">
        <v>Comics Experience Publishing</v>
      </c>
      <c r="F28" s="23" t="str">
        <v>Luciano Vecchio</v>
      </c>
      <c r="G28" s="23" t="str">
        <v>Cover D Luciano Vecchio Variant</v>
      </c>
      <c r="H28" s="23" t="str">
        <v>Superman #1 (1939)</v>
      </c>
      <c r="I28" s="23" t="str">
        <v>Direct homage</v>
      </c>
      <c r="J28" s="23" t="str">
        <v>Sereno</v>
      </c>
      <c r="K28" s="23" t="str">
        <v>Not documented</v>
      </c>
      <c r="L28" s="23" t="str">
        <v>Not applicable</v>
      </c>
      <c r="M28" s="23" t="str">
        <v>Not publicly confirmed</v>
      </c>
      <c r="N28" s="23" t="str">
        <v>Variant cover</v>
      </c>
      <c r="O28" s="23" t="str">
        <v>US / English</v>
      </c>
      <c r="P28" s="22" t="n">
        <v>45007</v>
      </c>
      <c r="Q28" s="23" t="str">
        <v>Not Owned</v>
      </c>
      <c r="R28" s="23" t="str">
        <v>Not supplied</v>
      </c>
      <c r="S28" s="23" t="str">
        <v>Show</v>
      </c>
      <c r="T28" s="23" t="str">
        <v>sereno-1-2023-cover-d-luciano-vecchio-variant-superman-1-1939-homage</v>
      </c>
      <c r="U28" s="23" t="str">
        <v>Sereno #1 — Cover D Luciano Vecchio Variant</v>
      </c>
      <c r="V28" s="23" t="str">
        <v>Sereno #1 (Comics Experience Publishing, 2023) restages Superman #1 (1939, Joe Shuster).</v>
      </c>
      <c r="W28" s="23" t="str">
        <v>Listed on galko's League of Comic Geeks list 'Cover Homage: Superman #1'.</v>
      </c>
      <c r="X28" s="23" t="str">
        <v>Distributor text explicitly calls Cover D a Superman homage. Visible luminous airborne Sereno; supporting silhouettes require further identification. Some depicted identities remain unresolved.</v>
      </c>
      <c r="Y28" s="24" t="str">
        <v>Partial</v>
      </c>
      <c r="Z28" s="25" t="str">
        <v>https://shop.thirdeyecomics.com/products/sereno-1-cvr-d-vecchio</v>
      </c>
      <c r="AA28" s="25" t="str">
        <v>https://leagueofcomicgeeks.com/profile/galko/lists/9498/cover-homage-superman-1</v>
      </c>
      <c r="AB28" s="25" t="str">
        <v>https://s3.amazonaws.com/comicgeeks/comics/covers/medium-2138304.jpg</v>
      </c>
      <c r="AC28" s="23" t="str">
        <v>CL-SUP1-0027.jpg</v>
      </c>
      <c r="AD28" s="23" t="str">
        <v>Not independently verified</v>
      </c>
      <c r="AE28" s="23" t="str">
        <v>Published</v>
      </c>
      <c r="AF28" s="23" t="str">
        <v>Deep search 2026-10-19</v>
      </c>
    </row>
    <row r="29" ht="66" hidden="0" customHeight="1">
      <c r="A29" s="23" t="str">
        <v>CL-SUP1-0028</v>
      </c>
      <c r="B29" s="23" t="str">
        <v>Superman Facsimile Edition</v>
      </c>
      <c r="C29" s="23" t="str">
        <v>#1</v>
      </c>
      <c r="D29" s="21" t="n">
        <v>2025</v>
      </c>
      <c r="E29" s="23" t="str">
        <v>DC Comics</v>
      </c>
      <c r="F29" s="23" t="str">
        <v>Alex Ross</v>
      </c>
      <c r="G29" s="23" t="str">
        <v>Alex Ross Art tribute cover A (+ cover B virgin)</v>
      </c>
      <c r="H29" s="23" t="str">
        <v>Superman #1 (1939)</v>
      </c>
      <c r="I29" s="23" t="str">
        <v>Direct homage</v>
      </c>
      <c r="J29" s="23" t="str">
        <v>Superman (Clark Kent)</v>
      </c>
      <c r="K29" s="23" t="str">
        <v>Alex Ross Art</v>
      </c>
      <c r="L29" s="23" t="str">
        <v>San Diego Comic-Con 2025</v>
      </c>
      <c r="M29" s="23" t="str">
        <v>Not publicly confirmed</v>
      </c>
      <c r="N29" s="23" t="str">
        <v>Comic book</v>
      </c>
      <c r="O29" s="23" t="str">
        <v>US / English</v>
      </c>
      <c r="P29" s="22" t="str">
        <v>2025-07 (SDCC debut)</v>
      </c>
      <c r="Q29" s="23" t="str">
        <v>Unspecified</v>
      </c>
      <c r="R29" s="23" t="str">
        <v>Not supplied</v>
      </c>
      <c r="S29" s="23" t="str">
        <v>Show</v>
      </c>
      <c r="T29" s="23" t="str">
        <v>superman-facsimile-edition-1-alex-ross-art-tribute-cover-a-cover-b-virgin</v>
      </c>
      <c r="U29" s="23" t="str">
        <v>Superman Facsimile Edition #1 — Alex Ross Art tribute cover A (+ cover B virgin)</v>
      </c>
      <c r="V29" s="23" t="str">
        <v>Superman Facsimile Edition #1 adapts the Superman #1 (1939) cover composition.</v>
      </c>
      <c r="W29" s="23" t="str">
        <v>Official Alex Ross Art/DC facsimile comic with newly painted tribute front cover; artist shop confirms complete original interiors and advertisements. A trade-dress and B virgin treatments grouped as one new artwork. Debut month supported by July SDCC2025 announcement; some indexes list September26 distribution, so exact universal on-sale day not asserted.</v>
      </c>
      <c r="X29" s="23" t="str">
        <v>Official Alex Ross Art/DC facsimile comic with newly painted tribute front cover; artist shop confirms complete original interiors and advertisements. A trade-dress and B virgin treatments grouped as one new artwork. Debut month supported by July SDCC2025 announcement; some indexes list September26 distribution, so exact universal on-sale day not asserted.</v>
      </c>
      <c r="Y29" s="24" t="str">
        <v>Verified</v>
      </c>
      <c r="Z29" s="25" t="str">
        <v>https://www.alexrossart.com/products/superman-1-tribute-variant</v>
      </c>
      <c r="AA29" s="25" t="str">
        <v>https://www.supermansupersite.com/Alex_Ross_Unveils_Premium_Superman_1_Tribute_Comic_for_SDCC.html</v>
      </c>
      <c r="AB29" s="25" t="str">
        <v>https://www.alexrossart.com/cdn/shop/files/SM_Cv1_facsimile_RUPPS_AROSS_FTD_00151_1_4acc76e4-35cc-40b1-819e-aa366a74eb98.jpg?v=1784693341</v>
      </c>
      <c r="AC29" s="23" t="str">
        <v>CL-SUP1-0028.jpg</v>
      </c>
      <c r="AD29" s="23" t="str">
        <v>Not independently verified</v>
      </c>
      <c r="AE29" s="23" t="str">
        <v>Published</v>
      </c>
      <c r="AF29" s="23" t="str">
        <v>Deep search 2026-10-22</v>
      </c>
    </row>
    <row r="30" ht="42" hidden="0" customHeight="1">
      <c r="A30" s="23" t="str">
        <v>CL-SUP1-0029</v>
      </c>
      <c r="B30" s="23" t="str">
        <v>American Dreams</v>
      </c>
      <c r="C30" s="23" t="str">
        <v>#1</v>
      </c>
      <c r="D30" s="21" t="n">
        <v>2023</v>
      </c>
      <c r="E30" s="23" t="str">
        <v>Band of Bards</v>
      </c>
      <c r="F30" s="23" t="str">
        <v>Kyler Clodfelter; Marcus Jimeneze</v>
      </c>
      <c r="G30" s="23" t="str">
        <v>Cover A (+ Cover C 1:5 virgin)</v>
      </c>
      <c r="H30" s="23" t="str">
        <v>Superman #1 (1939)</v>
      </c>
      <c r="I30" s="23" t="str">
        <v>Direct homage</v>
      </c>
      <c r="J30" s="23" t="str">
        <v>Jake Gold</v>
      </c>
      <c r="K30" s="23" t="str">
        <v>Not documented</v>
      </c>
      <c r="L30" s="23" t="str">
        <v>Not applicable</v>
      </c>
      <c r="M30" s="23" t="str">
        <v>Cover A open order; Cover C 1:5 virgin</v>
      </c>
      <c r="N30" s="23" t="str">
        <v>Comic book</v>
      </c>
      <c r="O30" s="23" t="str">
        <v>US / English</v>
      </c>
      <c r="P30" s="22" t="n">
        <v>45021</v>
      </c>
      <c r="Q30" s="23" t="str">
        <v>Unspecified</v>
      </c>
      <c r="R30" s="23" t="str">
        <v>Not supplied</v>
      </c>
      <c r="S30" s="23" t="str">
        <v>Show</v>
      </c>
      <c r="T30" s="23" t="str">
        <v>american-dreams-1-cover-a-cover-c-1-5-virgin</v>
      </c>
      <c r="U30" s="23" t="str">
        <v>American Dreams #1 — Cover A (+ Cover C 1:5 virgin)</v>
      </c>
      <c r="V30" s="23" t="str">
        <v>American Dreams #1 adapts the Superman #1 (1939) cover composition.</v>
      </c>
      <c r="W30" s="23" t="str">
        <v>Masked Jake Gold flies above 1900 New York in the Shuster pose. Distributor names both cover contributors; Marcus appears as Jimeneze in distributor record and Jimenez at retailer. Trade/virgin same composition grouped.</v>
      </c>
      <c r="X30" s="23" t="str">
        <v>Masked Jake Gold flies above 1900 New York in the Shuster pose. Distributor names both cover contributors; Marcus appears as Jimeneze in distributor record and Jimenez at retailer. Trade/virgin same composition grouped.</v>
      </c>
      <c r="Y30" s="24" t="str">
        <v>Verified</v>
      </c>
      <c r="Z30" s="25" t="str">
        <v>https://www.previewsworld.com/Catalog/JAN231364</v>
      </c>
      <c r="AA30" s="25" t="str">
        <v>https://www.midtowncomics.com/p/2180459-american-dreams-2-cover-a-regular-saly-lockheart-cover/</v>
      </c>
      <c r="AB30" s="25" t="str">
        <v>https://www.midtowncomics.com/images/PRODUCT/XL/2180459_xl.jpg</v>
      </c>
      <c r="AC30" s="23" t="str">
        <v>CL-SUP1-0029.jpg</v>
      </c>
      <c r="AD30" s="23" t="str">
        <v>Not independently verified</v>
      </c>
      <c r="AE30" s="23" t="str">
        <v>Published</v>
      </c>
      <c r="AF30" s="23" t="str">
        <v>Deep search 2026-10-22</v>
      </c>
    </row>
    <row r="31" ht="42" hidden="0" customHeight="1">
      <c r="A31" s="23" t="str">
        <v>CL-SUP1-0030</v>
      </c>
      <c r="B31" s="23" t="str">
        <v>The Powerpuff Girls</v>
      </c>
      <c r="C31" s="23" t="str">
        <v>#5</v>
      </c>
      <c r="D31" s="21" t="n">
        <v>2024</v>
      </c>
      <c r="E31" s="23" t="str">
        <v>Dynamite Entertainment</v>
      </c>
      <c r="F31" s="23" t="str">
        <v>Pasquale Qualano</v>
      </c>
      <c r="G31" s="23" t="str">
        <v>Cover D cardstock (+ Cover G 1:15 virgin)</v>
      </c>
      <c r="H31" s="23" t="str">
        <v>Superman #1 (1939)</v>
      </c>
      <c r="I31" s="23" t="str">
        <v>Direct homage</v>
      </c>
      <c r="J31" s="23" t="str">
        <v>Buttercup</v>
      </c>
      <c r="K31" s="23" t="str">
        <v>Not documented</v>
      </c>
      <c r="L31" s="23" t="str">
        <v>Not applicable</v>
      </c>
      <c r="M31" s="23" t="str">
        <v>Cover D open order; Cover G 1:15 virgin</v>
      </c>
      <c r="N31" s="23" t="str">
        <v>Cardstock variant</v>
      </c>
      <c r="O31" s="23" t="str">
        <v>US / English</v>
      </c>
      <c r="P31" s="22" t="n">
        <v>45616</v>
      </c>
      <c r="Q31" s="23" t="str">
        <v>Unspecified</v>
      </c>
      <c r="R31" s="23" t="str">
        <v>Not supplied</v>
      </c>
      <c r="S31" s="23" t="str">
        <v>Show</v>
      </c>
      <c r="T31" s="23" t="str">
        <v>the-powerpuff-girls-5-cover-d-cardstock-cover-g-1-15-virgin</v>
      </c>
      <c r="U31" s="23" t="str">
        <v>The Powerpuff Girls #5 — Cover D cardstock (+ Cover G 1:15 virgin)</v>
      </c>
      <c r="V31" s="23" t="str">
        <v>The Powerpuff Girls #5 adapts the Superman #1 (1939) cover composition.</v>
      </c>
      <c r="W31" s="23" t="str">
        <v>Buttercup fills the oval over a city in Superman #1 pose; cover explicitly signed After Joe Shuster. Cover D trade and 1:15 virgin artwork grouped; other Powerpuff girls do not appear on this exact cover.</v>
      </c>
      <c r="X31" s="23" t="str">
        <v>Buttercup fills the oval over a city in Superman #1 pose; cover explicitly signed After Joe Shuster. Cover D trade and 1:15 virgin artwork grouped; other Powerpuff girls do not appear on this exact cover.</v>
      </c>
      <c r="Y31" s="24" t="str">
        <v>Verified</v>
      </c>
      <c r="Z31" s="25" t="str">
        <v>https://www.previewsworld.com/Catalog/SEP240251</v>
      </c>
      <c r="AA31" s="25" t="str">
        <v>https://bleedingcool.com/comics/powerpuff-girls-5-preview-mojo-jojos-moon-misadventure/</v>
      </c>
      <c r="AB31" s="25" t="str">
        <v>https://bleedingcool.com/wp-content/uploads/2024/11/STL341589.jpg</v>
      </c>
      <c r="AC31" s="23" t="str">
        <v>CL-SUP1-0030.jpg</v>
      </c>
      <c r="AD31" s="23" t="str">
        <v>Not independently verified</v>
      </c>
      <c r="AE31" s="23" t="str">
        <v>Published</v>
      </c>
      <c r="AF31" s="23" t="str">
        <v>Deep search 2026-10-22</v>
      </c>
    </row>
  </sheetData>
  <autoFilter ref="A1:AF31"/>
  <dataValidations count="4">
    <dataValidation type="list" errorStyle="stop" operator="between" allowBlank="1" showDropDown="0" showInputMessage="0" showErrorMessage="0" sqref="Y2:Y200">
      <formula1>"Verified,Partial,Needs Review"</formula1>
      <formula2>0</formula2>
    </dataValidation>
    <dataValidation type="list" errorStyle="stop" operator="between" allowBlank="1" showDropDown="0" showInputMessage="0" showErrorMessage="0" sqref="S2:S200">
      <formula1>"Show,Hide"</formula1>
      <formula2>0</formula2>
    </dataValidation>
    <dataValidation type="list" errorStyle="stop" allowBlank="1" showDropDown="0" showInputMessage="0" showErrorMessage="0" sqref="Q2:Q200">
      <formula1>"Not Owned,Owned,Wishlist,Unspecified"</formula1>
    </dataValidation>
    <dataValidation type="list" errorStyle="stop" operator="between" allowBlank="1" showDropDown="0" showInputMessage="0" showErrorMessage="0" sqref="I2:I200">
      <formula1>"Direct homage,Parody / homage,Swipe / reference"</formula1>
      <formula2>0</formula2>
    </dataValidation>
  </dataValidations>
  <hyperlinks>
    <hyperlink ref="Z2" r:id="R064cab2331c24e3d"/>
    <hyperlink ref="AA2" r:id="Re9578affda2d4397"/>
    <hyperlink ref="AB2" r:id="Rad1938e55e5b44ef"/>
    <hyperlink ref="Z3" r:id="R4dc48953f3704578"/>
    <hyperlink ref="AA3" r:id="R82f0b3c19cbd4417"/>
    <hyperlink ref="AB3" r:id="R2b6259d9746c45c3"/>
    <hyperlink ref="Z4" r:id="R4b9eea1307124aa4"/>
    <hyperlink ref="AA4" r:id="Rbb03058e50344e2b"/>
    <hyperlink ref="AB4" r:id="R2da668f3490d4528"/>
    <hyperlink ref="Z5" r:id="R9df6c9ed644e4252"/>
    <hyperlink ref="AA5" r:id="R9ff7e9fb170c4104"/>
    <hyperlink ref="AB5" r:id="R069fdc74be20469b"/>
    <hyperlink ref="Z6" r:id="R1786ea21a42a45a5"/>
    <hyperlink ref="AA6" r:id="R0d407b8ea9e24dbc"/>
    <hyperlink ref="AB6" r:id="R4515b201cc8e48f0"/>
    <hyperlink ref="Z7" r:id="Rccb4a15a151742fc"/>
    <hyperlink ref="AA7" r:id="Rfdb53e235f5e4d04"/>
    <hyperlink ref="AB7" r:id="Rce6d80beda474a2e"/>
    <hyperlink ref="Z8" r:id="R3f88661e9db24007"/>
    <hyperlink ref="AA8" r:id="Ra74f452418934e60"/>
    <hyperlink ref="AB8" r:id="R4ca5503960614bbd"/>
    <hyperlink ref="Z9" r:id="R516fe9d4eb724aaa"/>
    <hyperlink ref="AA9" r:id="R40ef8db7a79e4b24"/>
    <hyperlink ref="AB9" r:id="Rc36a5b81da8d4cfd"/>
    <hyperlink ref="Z10" r:id="R908292d7cf924d78"/>
    <hyperlink ref="AA10" r:id="R4d97941342ae49d5"/>
    <hyperlink ref="AB10" r:id="Rfa2b8fcd7f284902"/>
    <hyperlink ref="Z11" r:id="R55c42788b28c410c"/>
    <hyperlink ref="AA11" r:id="R88a430cffd5d4f87"/>
    <hyperlink ref="AB11" r:id="R1a45e700f2d44275"/>
    <hyperlink ref="Z12" r:id="R2c3f8b8240de4605"/>
    <hyperlink ref="AA12" r:id="R5aa26552183d4f34"/>
    <hyperlink ref="AB12" r:id="R65f3d81929d142d0"/>
    <hyperlink ref="Z13" r:id="R0978d1bc0db24a47"/>
    <hyperlink ref="AA13" r:id="R1e593bcf02ed4902"/>
    <hyperlink ref="AB13" r:id="R864c5b4f2ff44f6f"/>
    <hyperlink ref="Z14" r:id="R665784f24cb4472d"/>
    <hyperlink ref="AA14" r:id="Ra4e4d0bdba47426b"/>
    <hyperlink ref="AB14" r:id="Re1cb20d32d9a4d67"/>
    <hyperlink ref="Z15" r:id="R85e9b3b57eff4272"/>
    <hyperlink ref="AA15" r:id="Rd3ceba4817f94b4c"/>
    <hyperlink ref="AB15" r:id="R620ba78e3d954f6b"/>
    <hyperlink ref="Z16" r:id="Rccfb2c67409d44e1"/>
    <hyperlink ref="AA16" r:id="R637c8cd59f504eca"/>
    <hyperlink ref="AB16" r:id="R3a79ce3352c148cc"/>
    <hyperlink ref="Z17" r:id="Re249bde7935f4cee"/>
    <hyperlink ref="AA17" r:id="Rc5b242c5421d41b9"/>
    <hyperlink ref="AB17" r:id="R221f09711d854cb9"/>
    <hyperlink ref="Z18" r:id="Ra92d53a822e64999"/>
    <hyperlink ref="AA18" r:id="R7196a746f30e45a9"/>
    <hyperlink ref="AB18" r:id="R203af578d328421f"/>
    <hyperlink ref="Z19" r:id="Ref06dbd263ef4e9b"/>
    <hyperlink ref="AA19" r:id="Red957cbca16a40bd"/>
    <hyperlink ref="AB19" r:id="Rda7d457b45274442"/>
    <hyperlink ref="Z20" r:id="R4b6dd8ccae2f4d27"/>
    <hyperlink ref="AA20" r:id="Rc6633e41e9fb4fcd"/>
    <hyperlink ref="AB20" r:id="Rd8c62b6a114e4716"/>
    <hyperlink ref="Z21" r:id="R33ce662e732d47cb"/>
    <hyperlink ref="AA21" r:id="Rf5361b2289f4487d"/>
    <hyperlink ref="AB21" r:id="R2498da3d276c4d87"/>
    <hyperlink ref="Z22" r:id="Rde31dbf2203044cc"/>
    <hyperlink ref="AA22" r:id="Ra5da36aca9ed44be"/>
    <hyperlink ref="AB22" r:id="Re1e0c71e84754792"/>
    <hyperlink ref="Z23" r:id="R7e2495ef529646b8"/>
    <hyperlink ref="AA23" r:id="R1a14fd89d4cd45ce"/>
    <hyperlink ref="AB23" r:id="R64f6f9894eb34050"/>
    <hyperlink ref="Z24" r:id="Rf6d9cb2eb1e74e38"/>
    <hyperlink ref="AA24" r:id="R00629ed28b7046fe"/>
    <hyperlink ref="AB24" r:id="Rbbdb29e2c3e2427d"/>
    <hyperlink ref="Z25" r:id="R6ba90d0386074524"/>
    <hyperlink ref="AA25" r:id="Ra9cddd299ba14c6d"/>
    <hyperlink ref="AB25" r:id="R3c99bf1674364a4e"/>
    <hyperlink ref="Z26" r:id="R0801bb2066cd43cb"/>
    <hyperlink ref="AA26" r:id="R2e4aa0ecee064e29"/>
    <hyperlink ref="AB26" r:id="Rad2b696d862548a7"/>
    <hyperlink ref="Z27" r:id="R511f115c79264bbd"/>
    <hyperlink ref="AA27" r:id="R330d8a5fa5ab4959"/>
    <hyperlink ref="AB27" r:id="Rb682f5196c0e4c69"/>
    <hyperlink ref="Z28" r:id="R9f46e06d5a1e4b80"/>
    <hyperlink ref="AA28" r:id="R49cd60bb6c754a86"/>
    <hyperlink ref="AB28" r:id="Ra15c2ee778364448"/>
    <hyperlink ref="Z29" r:id="R23dfa906cac74e6e"/>
    <hyperlink ref="AA29" r:id="Rf95cc52b1dc74b06"/>
    <hyperlink ref="AB29" r:id="Rf0ff92da576d47c6"/>
    <hyperlink ref="Z30" r:id="R0d1e3fe23d114d2f"/>
    <hyperlink ref="AA30" r:id="R2b60902cfd034d74"/>
    <hyperlink ref="AB30" r:id="R06c18026fa5d4c79"/>
    <hyperlink ref="Z31" r:id="R308b69899f844ab9"/>
    <hyperlink ref="AA31" r:id="R250f27a4a6e34f2c"/>
    <hyperlink ref="AB31" r:id="Rb4b2db8e0bd648d9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" hidden="0" customWidth="1"/>
    <col min="2" max="2" width="60" hidden="0" customWidth="1"/>
    <col min="3" max="3" width="14" hidden="0" customWidth="1"/>
    <col min="4" max="4" width="70" hidden="0" customWidth="1"/>
    <col min="5" max="5" width="45" hidden="0" customWidth="1"/>
  </cols>
  <sheetData>
    <row r="1" ht="15" hidden="0">
      <c r="A1" s="4" t="s">
        <v>48</v>
      </c>
      <c r="B1" s="4" t="s">
        <v>49</v>
      </c>
      <c r="C1" s="4" t="s">
        <v>50</v>
      </c>
      <c r="D1" s="4" t="s">
        <v>51</v>
      </c>
      <c r="E1" s="4" t="s">
        <v>52</v>
      </c>
    </row>
    <row r="2" ht="15" hidden="0">
      <c r="A2" s="11" t="n">
        <v>1</v>
      </c>
      <c r="B2" s="11" t="s">
        <v>53</v>
      </c>
      <c r="C2" s="11" t="s">
        <v>54</v>
      </c>
      <c r="D2" s="13" t="s">
        <v>55</v>
      </c>
      <c r="E2" s="16" t="s">
        <v>56</v>
      </c>
    </row>
    <row r="3" ht="15" hidden="0">
      <c r="A3" s="11" t="n">
        <v>2</v>
      </c>
      <c r="B3" s="11" t="s">
        <v>57</v>
      </c>
      <c r="C3" s="11" t="s">
        <v>58</v>
      </c>
      <c r="D3" s="13" t="s">
        <v>59</v>
      </c>
      <c r="E3" s="11" t="s">
        <v>60</v>
      </c>
    </row>
    <row r="4" ht="15" hidden="0">
      <c r="A4" s="11" t="n">
        <v>3</v>
      </c>
      <c r="B4" s="11" t="s">
        <v>61</v>
      </c>
      <c r="C4" s="11" t="s">
        <v>62</v>
      </c>
      <c r="D4" s="13" t="s">
        <v>63</v>
      </c>
      <c r="E4" s="11" t="s">
        <v>64</v>
      </c>
    </row>
    <row r="5" ht="15" hidden="0">
      <c r="A5" s="11" t="n">
        <v>4</v>
      </c>
      <c r="B5" s="11" t="s">
        <v>65</v>
      </c>
      <c r="C5" s="11" t="s">
        <v>66</v>
      </c>
      <c r="D5" s="13" t="s">
        <v>67</v>
      </c>
      <c r="E5" s="11" t="s">
        <v>68</v>
      </c>
    </row>
    <row r="6" ht="15" hidden="0">
      <c r="A6" s="11" t="n">
        <v>5</v>
      </c>
      <c r="B6" s="11" t="s">
        <v>69</v>
      </c>
      <c r="C6" s="11" t="s">
        <v>70</v>
      </c>
      <c r="D6" s="13" t="s">
        <v>71</v>
      </c>
      <c r="E6" s="11" t="s">
        <v>72</v>
      </c>
    </row>
    <row r="7" ht="15" hidden="0">
      <c r="A7" s="11" t="n">
        <v>6</v>
      </c>
      <c r="B7" s="11" t="s">
        <v>73</v>
      </c>
      <c r="C7" s="11" t="s">
        <v>74</v>
      </c>
      <c r="D7" s="13" t="s">
        <v>75</v>
      </c>
      <c r="E7" s="11" t="s">
        <v>76</v>
      </c>
    </row>
    <row r="8" ht="15" hidden="0">
      <c r="A8" s="11" t="n">
        <v>7</v>
      </c>
      <c r="B8" s="11" t="s">
        <v>77</v>
      </c>
      <c r="C8" s="11" t="s">
        <v>78</v>
      </c>
      <c r="D8" s="13" t="s">
        <v>79</v>
      </c>
      <c r="E8" s="11" t="s">
        <v>80</v>
      </c>
    </row>
    <row r="9" ht="15" hidden="0">
      <c r="A9" s="11" t="n">
        <v>8</v>
      </c>
      <c r="B9" s="11" t="s">
        <v>81</v>
      </c>
      <c r="C9" s="11" t="s">
        <v>82</v>
      </c>
      <c r="D9" s="13" t="s">
        <v>83</v>
      </c>
      <c r="E9" s="11" t="s">
        <v>84</v>
      </c>
    </row>
    <row r="10" ht="15" hidden="0">
      <c r="A10" s="11" t="n">
        <v>9</v>
      </c>
      <c r="B10" s="11" t="s">
        <v>85</v>
      </c>
      <c r="C10" s="11" t="s">
        <v>86</v>
      </c>
      <c r="D10" s="13" t="s">
        <v>87</v>
      </c>
      <c r="E10" s="11" t="s">
        <v>88</v>
      </c>
    </row>
    <row r="11" ht="15" hidden="0">
      <c r="A11" s="11" t="n">
        <v>10</v>
      </c>
      <c r="B11" s="11" t="s">
        <v>89</v>
      </c>
      <c r="C11" s="11" t="s">
        <v>90</v>
      </c>
      <c r="D11" s="13" t="s">
        <v>91</v>
      </c>
      <c r="E11" s="11" t="s">
        <v>92</v>
      </c>
    </row>
    <row r="12" ht="15" hidden="0">
      <c r="A12" s="11" t="n">
        <v>11</v>
      </c>
      <c r="B12" s="11" t="s">
        <v>93</v>
      </c>
      <c r="C12" s="11" t="s">
        <v>94</v>
      </c>
      <c r="D12" s="13" t="s">
        <v>95</v>
      </c>
      <c r="E12" s="16" t="s">
        <v>96</v>
      </c>
    </row>
    <row r="13" ht="23.850000381469727" hidden="0">
      <c r="A13" s="11" t="n">
        <v>12</v>
      </c>
      <c r="B13" s="11" t="s">
        <v>97</v>
      </c>
      <c r="C13" s="11" t="s">
        <v>98</v>
      </c>
      <c r="D13" s="13" t="s">
        <v>99</v>
      </c>
      <c r="E13" s="11" t="s">
        <v>100</v>
      </c>
    </row>
    <row r="14" ht="23.850000381469727" hidden="0">
      <c r="A14" s="11" t="n">
        <v>13</v>
      </c>
      <c r="B14" s="11" t="s">
        <v>101</v>
      </c>
      <c r="C14" s="11" t="s">
        <v>98</v>
      </c>
      <c r="D14" s="13" t="s">
        <v>102</v>
      </c>
      <c r="E14" s="11" t="s">
        <v>103</v>
      </c>
    </row>
    <row r="15" ht="15" hidden="0">
      <c r="A15" s="11" t="n">
        <v>14</v>
      </c>
      <c r="B15" s="11" t="s">
        <v>104</v>
      </c>
      <c r="C15" s="11" t="s">
        <v>105</v>
      </c>
      <c r="D15" s="13" t="s">
        <v>106</v>
      </c>
      <c r="E15" s="11" t="s">
        <v>107</v>
      </c>
    </row>
    <row r="16" ht="15" hidden="0">
      <c r="A16" s="11" t="n">
        <v>15</v>
      </c>
      <c r="B16" s="11" t="s">
        <v>108</v>
      </c>
      <c r="C16" s="11" t="s">
        <v>109</v>
      </c>
      <c r="D16" s="13" t="s">
        <v>110</v>
      </c>
      <c r="E16" s="11" t="s">
        <v>111</v>
      </c>
    </row>
    <row r="17" ht="15" hidden="0">
      <c r="A17" s="11" t="n">
        <v>16</v>
      </c>
      <c r="B17" s="11" t="s">
        <v>112</v>
      </c>
      <c r="C17" s="11" t="s">
        <v>113</v>
      </c>
      <c r="D17" s="13" t="s">
        <v>114</v>
      </c>
      <c r="E17" s="11" t="s">
        <v>115</v>
      </c>
    </row>
    <row r="18" ht="23.850000381469727" hidden="0">
      <c r="A18" s="11" t="n">
        <v>17</v>
      </c>
      <c r="B18" s="11" t="s">
        <v>116</v>
      </c>
      <c r="C18" s="11" t="s">
        <v>117</v>
      </c>
      <c r="D18" s="13" t="s">
        <v>118</v>
      </c>
      <c r="E18" s="11" t="s">
        <v>119</v>
      </c>
    </row>
    <row r="19" ht="15" hidden="0">
      <c r="A19" s="11" t="n">
        <v>18</v>
      </c>
      <c r="B19" s="11" t="s">
        <v>120</v>
      </c>
      <c r="C19" s="11" t="s">
        <v>121</v>
      </c>
      <c r="D19" s="13" t="s">
        <v>122</v>
      </c>
      <c r="E19" s="11" t="s">
        <v>123</v>
      </c>
    </row>
    <row r="20" ht="23.850000381469727" hidden="0">
      <c r="A20" s="11" t="n">
        <v>19</v>
      </c>
      <c r="B20" s="11" t="s">
        <v>124</v>
      </c>
      <c r="C20" s="11" t="s">
        <v>125</v>
      </c>
      <c r="D20" s="13" t="s">
        <v>126</v>
      </c>
      <c r="E20" s="11" t="s">
        <v>127</v>
      </c>
    </row>
    <row r="21" ht="23.850000381469727" hidden="0">
      <c r="A21" s="11" t="n">
        <v>20</v>
      </c>
      <c r="B21" s="11" t="s">
        <v>128</v>
      </c>
      <c r="C21" s="11" t="s">
        <v>129</v>
      </c>
      <c r="D21" s="13" t="s">
        <v>130</v>
      </c>
      <c r="E21" s="11" t="s">
        <v>131</v>
      </c>
    </row>
    <row r="22" ht="15" hidden="0">
      <c r="A22" s="11" t="n">
        <v>21</v>
      </c>
      <c r="B22" s="11" t="s">
        <v>132</v>
      </c>
      <c r="C22" s="11" t="s">
        <v>133</v>
      </c>
      <c r="D22" s="13" t="s">
        <v>134</v>
      </c>
      <c r="E22" s="11" t="s">
        <v>135</v>
      </c>
    </row>
    <row r="23" ht="23.850000381469727" hidden="0">
      <c r="A23" s="11" t="n">
        <v>22</v>
      </c>
      <c r="B23" s="11" t="s">
        <v>136</v>
      </c>
      <c r="C23" s="11" t="s">
        <v>137</v>
      </c>
      <c r="D23" s="13" t="s">
        <v>138</v>
      </c>
      <c r="E23" s="11" t="s">
        <v>139</v>
      </c>
    </row>
    <row r="24" ht="15" hidden="0">
      <c r="A24" s="11" t="n">
        <v>23</v>
      </c>
      <c r="B24" s="11" t="s">
        <v>140</v>
      </c>
      <c r="C24" s="11" t="s">
        <v>141</v>
      </c>
      <c r="D24" s="13" t="s">
        <v>142</v>
      </c>
      <c r="E24" s="11" t="s">
        <v>143</v>
      </c>
    </row>
    <row r="25" ht="15" hidden="0">
      <c r="A25" s="11" t="n">
        <v>24</v>
      </c>
      <c r="B25" s="11" t="s">
        <v>144</v>
      </c>
      <c r="C25" s="11" t="s">
        <v>145</v>
      </c>
      <c r="D25" s="13" t="s">
        <v>146</v>
      </c>
      <c r="E25" s="11" t="s">
        <v>147</v>
      </c>
    </row>
    <row r="26" ht="15" hidden="0">
      <c r="A26" s="11" t="n">
        <v>25</v>
      </c>
      <c r="B26" s="11" t="s">
        <v>148</v>
      </c>
      <c r="C26" s="11" t="s">
        <v>149</v>
      </c>
      <c r="D26" s="13" t="s">
        <v>150</v>
      </c>
      <c r="E26" s="11" t="s">
        <v>151</v>
      </c>
    </row>
    <row r="27" ht="15" hidden="0">
      <c r="A27" s="11" t="n">
        <v>26</v>
      </c>
      <c r="B27" s="11" t="s">
        <v>152</v>
      </c>
      <c r="C27" s="11" t="s">
        <v>153</v>
      </c>
      <c r="D27" s="13" t="s">
        <v>154</v>
      </c>
      <c r="E27" s="11" t="s">
        <v>155</v>
      </c>
    </row>
    <row r="28" ht="23.850000381469727" hidden="0">
      <c r="A28" s="11" t="n">
        <v>27</v>
      </c>
      <c r="B28" s="11" t="s">
        <v>156</v>
      </c>
      <c r="C28" s="11" t="s">
        <v>157</v>
      </c>
      <c r="D28" s="13" t="s">
        <v>158</v>
      </c>
      <c r="E28" s="11" t="s">
        <v>159</v>
      </c>
    </row>
    <row r="29" ht="23.850000381469727" hidden="0">
      <c r="A29" s="11" t="n">
        <v>28</v>
      </c>
      <c r="B29" s="11" t="s">
        <v>160</v>
      </c>
      <c r="C29" s="11" t="s">
        <v>161</v>
      </c>
      <c r="D29" s="13" t="s">
        <v>162</v>
      </c>
      <c r="E29" s="11" t="s">
        <v>163</v>
      </c>
    </row>
    <row r="30" ht="15" hidden="0">
      <c r="A30" s="11" t="n">
        <v>29</v>
      </c>
      <c r="B30" s="11" t="s">
        <v>164</v>
      </c>
      <c r="C30" s="11" t="s">
        <v>161</v>
      </c>
      <c r="D30" s="13" t="s">
        <v>165</v>
      </c>
      <c r="E30" s="11" t="s">
        <v>166</v>
      </c>
    </row>
    <row r="31" ht="15" hidden="0">
      <c r="A31" s="11" t="n">
        <v>30</v>
      </c>
      <c r="B31" s="11" t="s">
        <v>167</v>
      </c>
      <c r="C31" s="11" t="s">
        <v>168</v>
      </c>
      <c r="D31" s="13" t="s">
        <v>169</v>
      </c>
      <c r="E31" s="11" t="s">
        <v>163</v>
      </c>
    </row>
    <row r="32" ht="15" hidden="0">
      <c r="A32" s="11" t="n">
        <v>31</v>
      </c>
      <c r="B32" s="11" t="s">
        <v>170</v>
      </c>
      <c r="C32" s="11" t="s">
        <v>171</v>
      </c>
      <c r="D32" s="13" t="s">
        <v>172</v>
      </c>
      <c r="E32" s="11" t="s">
        <v>173</v>
      </c>
    </row>
    <row r="33" ht="15" hidden="0">
      <c r="A33" s="11" t="n">
        <v>32</v>
      </c>
      <c r="B33" s="11" t="s">
        <v>174</v>
      </c>
      <c r="C33" s="11" t="s">
        <v>175</v>
      </c>
      <c r="D33" s="13" t="s">
        <v>176</v>
      </c>
      <c r="E33" s="16" t="s">
        <v>177</v>
      </c>
    </row>
    <row r="34" ht="23.850000381469727" hidden="0">
      <c r="A34" s="11" t="n">
        <v>33</v>
      </c>
      <c r="B34" s="11" t="s">
        <v>178</v>
      </c>
      <c r="C34" s="11" t="s">
        <v>175</v>
      </c>
      <c r="D34" s="13" t="s">
        <v>179</v>
      </c>
      <c r="E34" s="11" t="s">
        <v>180</v>
      </c>
    </row>
    <row r="35" ht="23.850000381469727" hidden="0">
      <c r="A35" s="11" t="n">
        <v>34</v>
      </c>
      <c r="B35" s="11" t="s">
        <v>181</v>
      </c>
      <c r="C35" s="11" t="s">
        <v>175</v>
      </c>
      <c r="D35" s="13" t="s">
        <v>182</v>
      </c>
      <c r="E35" s="11" t="s">
        <v>183</v>
      </c>
    </row>
    <row r="36" ht="23.850000381469727" hidden="0">
      <c r="A36" s="11" t="n">
        <v>35</v>
      </c>
      <c r="B36" s="11" t="s">
        <v>184</v>
      </c>
      <c r="C36" s="11" t="s">
        <v>185</v>
      </c>
      <c r="D36" s="13" t="s">
        <v>186</v>
      </c>
      <c r="E36" s="11" t="s">
        <v>187</v>
      </c>
    </row>
    <row r="37" ht="15" hidden="0">
      <c r="A37" s="11" t="n">
        <v>36</v>
      </c>
      <c r="B37" s="11" t="s">
        <v>188</v>
      </c>
      <c r="C37" s="11" t="s">
        <v>189</v>
      </c>
      <c r="D37" s="13" t="s">
        <v>190</v>
      </c>
      <c r="E37" s="11" t="s">
        <v>191</v>
      </c>
    </row>
    <row r="38" ht="15" hidden="0">
      <c r="B38" s="6" t="s">
        <v>192</v>
      </c>
      <c r="C38" s="17" t="n">
        <f aca="0">COUNTA(B2:B37)</f>
        <v>36</v>
      </c>
    </row>
    <row r="39" ht="15" hidden="0">
      <c r="B39" s="6" t="s">
        <v>193</v>
      </c>
      <c r="C39" s="17" t="n">
        <f aca="0">COUNTIF(E2:E37,"CL-*")+COUNTIF(E2:E37,"Consolidated*")</f>
        <v>0</v>
      </c>
    </row>
    <row r="40" ht="15" hidden="0">
      <c r="B40" s="6" t="s">
        <v>194</v>
      </c>
      <c r="C40" s="17" t="n">
        <f aca="0">COUNTIF(E2:E37,"Excluded*")</f>
        <v>0</v>
      </c>
    </row>
  </sheetData>
  <hyperlinks>
    <hyperlink ref="D2" r:id="R184967a43fe84b5c"/>
    <hyperlink ref="D3" r:id="Rcf23bff2a9784532"/>
    <hyperlink ref="D4" r:id="R14c6425d82834c76"/>
    <hyperlink ref="D5" r:id="R47f1322cb87b48d1"/>
    <hyperlink ref="D6" r:id="Rc73ed22ea8a24269"/>
    <hyperlink ref="D7" r:id="Rbdd8790093654fe7"/>
    <hyperlink ref="D8" r:id="R50160fb600194e2f"/>
    <hyperlink ref="D9" r:id="R0d98fb55bc6a4983"/>
    <hyperlink ref="D10" r:id="Rd4588c77729b42b3"/>
    <hyperlink ref="D11" r:id="Rde01b721bf6e4161"/>
    <hyperlink ref="D12" r:id="Rf1ca775b1afd44d3"/>
    <hyperlink ref="D13" r:id="Re203bddc5f61451b"/>
    <hyperlink ref="D14" r:id="R366549377fdc411a"/>
    <hyperlink ref="D15" r:id="Rd91ca4b826ef494d"/>
    <hyperlink ref="D16" r:id="R4048729b5e724a35"/>
    <hyperlink ref="D17" r:id="Re3abd18c09404845"/>
    <hyperlink ref="D18" r:id="R94a4b4a9b681408f"/>
    <hyperlink ref="D19" r:id="R4dda00215123400f"/>
    <hyperlink ref="D20" r:id="R36875c561fc4464f"/>
    <hyperlink ref="D21" r:id="Re46dd6c65b09429d"/>
    <hyperlink ref="D22" r:id="R27c7c0f912704ba2"/>
    <hyperlink ref="D23" r:id="R34c443aae6de45c0"/>
    <hyperlink ref="D24" r:id="R8a7373c4de88484f"/>
    <hyperlink ref="D25" r:id="Rdb181c48d0de48df"/>
    <hyperlink ref="D26" r:id="Re3fdf891172f4593"/>
    <hyperlink ref="D27" r:id="R565b60787c83466e"/>
    <hyperlink ref="D28" r:id="Rf3b6fb27085d4020"/>
    <hyperlink ref="D29" r:id="R2767f129242b4996"/>
    <hyperlink ref="D30" r:id="R21244390bbf644b8"/>
    <hyperlink ref="D31" r:id="R54b9e24f0d1b43c1"/>
    <hyperlink ref="D32" r:id="R7690ad417294476e"/>
    <hyperlink ref="D33" r:id="R9c832fe777954589"/>
    <hyperlink ref="D34" r:id="R02343d29a3474220"/>
    <hyperlink ref="D35" r:id="R250d7ef3e73a413a"/>
    <hyperlink ref="D36" r:id="R6506843c7a484a78"/>
    <hyperlink ref="D37" r:id="R5db61d4b45ae4192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5" hidden="0" customWidth="1"/>
    <col min="2" max="2" width="18" hidden="0" customWidth="1"/>
    <col min="3" max="4" width="60" hidden="0" customWidth="1"/>
    <col min="5" max="5" width="45" hidden="0" customWidth="1"/>
  </cols>
  <sheetData>
    <row r="1" ht="15" hidden="0">
      <c r="A1" s="4" t="s">
        <v>195</v>
      </c>
      <c r="B1" s="4" t="s">
        <v>196</v>
      </c>
      <c r="C1" s="4" t="s">
        <v>197</v>
      </c>
      <c r="D1" s="4" t="s">
        <v>198</v>
      </c>
      <c r="E1" s="4" t="s">
        <v>199</v>
      </c>
    </row>
    <row r="2" ht="23.850000381469727" hidden="0">
      <c r="A2" s="11" t="s">
        <v>200</v>
      </c>
      <c r="B2" s="11" t="s">
        <v>201</v>
      </c>
      <c r="C2" s="11" t="s">
        <v>202</v>
      </c>
      <c r="D2" s="13" t="s">
        <v>203</v>
      </c>
      <c r="E2" s="11"/>
    </row>
    <row r="3" ht="15" hidden="0">
      <c r="A3" s="11" t="s">
        <v>204</v>
      </c>
      <c r="B3" s="11" t="s">
        <v>205</v>
      </c>
      <c r="C3" s="11" t="s">
        <v>206</v>
      </c>
      <c r="D3" s="11"/>
      <c r="E3" s="11"/>
    </row>
    <row r="4" ht="23.850000381469727" hidden="0">
      <c r="A4" s="11" t="s">
        <v>207</v>
      </c>
      <c r="B4" s="11" t="s">
        <v>201</v>
      </c>
      <c r="C4" s="11" t="s">
        <v>208</v>
      </c>
      <c r="D4" s="11"/>
      <c r="E4" s="11" t="s">
        <v>209</v>
      </c>
    </row>
    <row r="5" ht="15" hidden="0">
      <c r="A5" s="11" t="s">
        <v>210</v>
      </c>
      <c r="B5" s="11" t="s">
        <v>205</v>
      </c>
      <c r="C5" s="11" t="s">
        <v>211</v>
      </c>
      <c r="D5" s="11"/>
      <c r="E5" s="11"/>
    </row>
    <row r="6" ht="48" hidden="0" customHeight="1">
      <c r="A6" s="23" t="str">
        <v>CL-SUP1-0001</v>
      </c>
      <c r="B6" s="23" t="str">
        <v>Cover artwork</v>
      </c>
      <c r="C6" s="23" t="str">
        <v>Listed on galko's League of Comic Geeks list 'Cover Homage: Superman #1'. Ambush Bug alone appears in Superman-style costume; June 1985 cover date. GCD on-sale March 5 differs from supplied March 28; day retained as approximate pending contemporary shipping evidence.</v>
      </c>
      <c r="D6" s="23" t="str">
        <v>https://www.comics.org/feature/9316/covers/
https://leagueofcomicgeeks.com/profile/galko/lists/9498/cover-homage-superman-1
https://leagueofcomicgeeks.com/comic/2432291/ambush-bug-1</v>
      </c>
      <c r="E6" s="23" t="str">
        <v>No additional follow-up identified.</v>
      </c>
    </row>
    <row r="7" ht="36" hidden="0" customHeight="1">
      <c r="A7" s="23" t="str">
        <v>CL-SUP1-0002</v>
      </c>
      <c r="B7" s="23" t="str">
        <v>Cover artwork</v>
      </c>
      <c r="C7" s="23" t="str">
        <v>Listed on galko's League of Comic Geeks list 'Cover Homage: Superman #1'. Pérez front cover; Brett Breeding is interior inker, not this cover. Direct/newsstand treatments grouped.</v>
      </c>
      <c r="D7" s="23" t="str">
        <v>https://dcuguide.com/Action_Comics_643
https://leagueofcomicgeeks.com/profile/galko/lists/9498/cover-homage-superman-1
https://leagueofcomicgeeks.com/comic/3804143/action-comics-643</v>
      </c>
      <c r="E7" s="23" t="str">
        <v>No additional follow-up identified.</v>
      </c>
    </row>
    <row r="8" ht="36" hidden="0" customHeight="1">
      <c r="A8" s="23" t="str">
        <v>CL-SUP1-0003</v>
      </c>
      <c r="B8" s="23" t="str">
        <v>Cover artwork</v>
      </c>
      <c r="C8" s="23" t="str">
        <v>Listed on galko's League of Comic Geeks list 'Cover Homage: Superman #1'. Elseworlds Kal-El raised as Bruce Wayne, wearing Batman costume. Standard prestige one-shot, not a trade paperback; November 1993 cover date.</v>
      </c>
      <c r="D8" s="23" t="str">
        <v>https://dcuguide.com/Superman%3A_Speeding_Bullets
https://leagueofcomicgeeks.com/profile/galko/lists/9498/cover-homage-superman-1
https://leagueofcomicgeeks.com/comic/3461815/superman-speeding-bullets-tp</v>
      </c>
      <c r="E8" s="23" t="str">
        <v>No additional follow-up identified.</v>
      </c>
    </row>
    <row r="9" ht="36" hidden="0" customHeight="1">
      <c r="A9" s="23" t="str">
        <v>CL-SUP1-0004</v>
      </c>
      <c r="B9" s="23" t="str">
        <v>Cover artwork</v>
      </c>
      <c r="C9" s="23" t="str">
        <v>Listed on galko's League of Comic Geeks list 'Cover Homage: Superman #1'. Hyland parody cover; no civilian identity added without exact-edition evidence.</v>
      </c>
      <c r="D9" s="23" t="str">
        <v>https://thedailyrios.com/cover-homage-superman-1/
https://leagueofcomicgeeks.com/profile/galko/lists/9498/cover-homage-superman-1
https://leagueofcomicgeeks.com/comic/7750661/lethargic-lad-1</v>
      </c>
      <c r="E9" s="23" t="str">
        <v>No additional follow-up identified.</v>
      </c>
    </row>
    <row r="10" ht="36" hidden="0" customHeight="1">
      <c r="A10" s="23" t="str">
        <v>CL-SUP1-0005</v>
      </c>
      <c r="B10" s="23" t="str">
        <v>Cover artwork</v>
      </c>
      <c r="C10" s="23" t="str">
        <v>Listed on galko's League of Comic Geeks list 'Cover Homage: Superman #1'. Painted front cover by Jerry Ordway. Joe Bennett draws interiors and a separate variant.</v>
      </c>
      <c r="D10" s="23" t="str">
        <v>https://www.comics.org/issue/113608/
https://leagueofcomicgeeks.com/profile/galko/lists/9498/cover-homage-superman-1
https://leagueofcomicgeeks.com/comic/2395973/supreme-41</v>
      </c>
      <c r="E10" s="23" t="str">
        <v>No additional follow-up identified.</v>
      </c>
    </row>
    <row r="11" ht="60" hidden="0" customHeight="1">
      <c r="A11" s="23" t="str">
        <v>CL-SUP1-0006</v>
      </c>
      <c r="B11" s="23" t="str">
        <v>Cover artwork</v>
      </c>
      <c r="C11" s="23" t="str">
        <v>Listed on galko's League of Comic Geeks list 'Cover Homage: Superman #1'. Separate Bennett composition. Supplied 1997 American Entertainment reissue label retained, but underlying art first appeared with the 1996 Image issue; later indicia/retailer details require further verification. Retailer/reissue identification remains qualified; this is why status is Partial.</v>
      </c>
      <c r="D11" s="23" t="str">
        <v>https://www.comics.org/issue/113608/
https://leagueofcomicgeeks.com/profile/galko/lists/9498/cover-homage-superman-1
https://leagueofcomicgeeks.com/comic/2395973/supreme-41?variant=5670307</v>
      </c>
      <c r="E11" s="23" t="str">
        <v>No additional follow-up identified.</v>
      </c>
    </row>
    <row r="12" ht="36" hidden="0" customHeight="1">
      <c r="A12" s="23" t="str">
        <v>CL-SUP1-0007</v>
      </c>
      <c r="B12" s="23" t="str">
        <v>Cover artwork</v>
      </c>
      <c r="C12" s="23" t="str">
        <v>Listed on galko's League of Comic Geeks list 'Cover Homage: Superman #1'. Lark cover in Elseworlds War of the Worlds; distinct oval framing over Martian invasion cityscape.</v>
      </c>
      <c r="D12" s="23" t="str">
        <v>https://thedailyrios.com/cover-homage-superman-1/
https://leagueofcomicgeeks.com/profile/galko/lists/9498/cover-homage-superman-1
https://leagueofcomicgeeks.com/comic/2121615/superman-war-of-the-worlds-gn</v>
      </c>
      <c r="E12" s="23" t="str">
        <v>No additional follow-up identified.</v>
      </c>
    </row>
    <row r="13" ht="48" hidden="0" customHeight="1">
      <c r="A13" s="23" t="str">
        <v>CL-SUP1-0008</v>
      </c>
      <c r="B13" s="23" t="str">
        <v>Cover artwork</v>
      </c>
      <c r="C13" s="23" t="str">
        <v>Listed on galko's League of Comic Geeks list 'Cover Homage: Superman #1'. Crilley is signed front-cover painter, not the story creators Mike Curtis and Mike Sagara. July 1999 publication; supplied January 1 was placeholder. CCL sale date July14; exactday remains a secondary index claim.</v>
      </c>
      <c r="D13" s="23" t="str">
        <v>https://www.comics.org/feature/43416/overview/
https://leagueofcomicgeeks.com/profile/galko/lists/9498/cover-homage-superman-1
https://leagueofcomicgeeks.com/comic/3115671/shanda-the-panda-25</v>
      </c>
      <c r="E13" s="23" t="str">
        <v>No additional follow-up identified.</v>
      </c>
    </row>
    <row r="14" ht="60" hidden="0" customHeight="1">
      <c r="A14" s="23" t="str">
        <v>CL-SUP1-0009</v>
      </c>
      <c r="B14" s="23" t="str">
        <v>Cover artwork</v>
      </c>
      <c r="C14" s="23" t="str">
        <v>Listed on galko's League of Comic Geeks list 'Cover Homage: Superman #1'. Anderson recreated the Shuster cover for Overstreet #32. Hardcover/softcover same art grouped; guide format disclosed.</v>
      </c>
      <c r="D14" s="23" t="str">
        <v>https://comics.ha.com/c/search/results.zx?archive_state=5327&amp;dept=1938&amp;mode=archive&amp;page=48~8&amp;sb=3&amp;si=1&amp;sold_status=1526&amp;term=Murphy+Anderson
https://leagueofcomicgeeks.com/profile/galko/lists/9498/cover-homage-superman-1
https://leagueofcomicgeeks.com/comic/6739582/overstreet-comic-book-price-guide-vol-32-superman-hardcover</v>
      </c>
      <c r="E14" s="23" t="str">
        <v>No additional follow-up identified.</v>
      </c>
    </row>
    <row r="15" ht="36" hidden="0" customHeight="1">
      <c r="A15" s="23" t="str">
        <v>CL-SUP1-0010</v>
      </c>
      <c r="B15" s="23" t="str">
        <v>Cover artwork</v>
      </c>
      <c r="C15" s="23" t="str">
        <v>Listed on galko's League of Comic Geeks list 'Cover Homage: Superman #1'. McGuinness/Vines/Grant front cover. WildStorm/DC issue; protagonist Lord Majestros, not Superman.</v>
      </c>
      <c r="D15" s="23" t="str">
        <v>https://www.comics.org/cover_checklist/3802/?page=2&amp;sort=on_sale_date
https://leagueofcomicgeeks.com/profile/galko/lists/9498/cover-homage-superman-1
https://leagueofcomicgeeks.com/comic/3903044/majestic-1</v>
      </c>
      <c r="E15" s="23" t="str">
        <v>No additional follow-up identified.</v>
      </c>
    </row>
    <row r="16" ht="36" hidden="0" customHeight="1">
      <c r="A16" s="23" t="str">
        <v>CL-SUP1-0011</v>
      </c>
      <c r="B16" s="23" t="str">
        <v>Cover artwork</v>
      </c>
      <c r="C16" s="23" t="str">
        <v>Listed on galko's League of Comic Geeks list 'Cover Homage: Superman #1'. Ross painted cover credited separately from Amancio/Austin interiors. Twisting pose evokes the original without oval trade dress.</v>
      </c>
      <c r="D16" s="23" t="str">
        <v>https://www.comics.org/issue/243105/
https://leagueofcomicgeeks.com/profile/galko/lists/9498/cover-homage-superman-1
https://leagueofcomicgeeks.com/comic/4980985/superman-strength-1</v>
      </c>
      <c r="E16" s="23" t="str">
        <v>No additional follow-up identified.</v>
      </c>
    </row>
    <row r="17" ht="36" hidden="0" customHeight="1">
      <c r="A17" s="23" t="str">
        <v>CL-SUP1-0012</v>
      </c>
      <c r="B17" s="23" t="str">
        <v>Cover artwork</v>
      </c>
      <c r="C17" s="23" t="str">
        <v>Listed on galko's League of Comic Geeks list 'Cover Homage: Superman #1'. Kerschl exact cover. Other background portraits include a woman and supporting figures not all securely identified; follow-up remains.</v>
      </c>
      <c r="D17" s="23" t="str">
        <v>https://www.dc.com/comics/adventures-of-superman-1994/adventures-of-superman-640
https://leagueofcomicgeeks.com/profile/galko/lists/9498/cover-homage-superman-1
https://leagueofcomicgeeks.com/comic/8034319/the-adventures-of-superman-640</v>
      </c>
      <c r="E17" s="23" t="str">
        <v>Some character identities remain unresolved.</v>
      </c>
    </row>
    <row r="18" ht="36" hidden="0" customHeight="1">
      <c r="A18" s="23" t="str">
        <v>CL-SUP1-0013</v>
      </c>
      <c r="B18" s="23" t="str">
        <v>Cover artwork</v>
      </c>
      <c r="C18" s="23" t="str">
        <v>Listed on galko's League of Comic Geeks list 'Cover Homage: Superman #1'. GCD exact retailer-preview edition credits signed ToneR and WD, correcting erroneous Retailer Preview artist placeholder and some web summaries that name an interior contributor.</v>
      </c>
      <c r="D18" s="23" t="str">
        <v>https://www.comics.org/issue/2758161/
https://leagueofcomicgeeks.com/profile/galko/lists/9498/cover-homage-superman-1
https://leagueofcomicgeeks.com/comic/4179469/bizarre-new-world-1?variant=4215958</v>
      </c>
      <c r="E18" s="23" t="str">
        <v>No additional follow-up identified.</v>
      </c>
    </row>
    <row r="19" ht="36" hidden="0" customHeight="1">
      <c r="A19" s="23" t="str">
        <v>CL-SUP1-0014</v>
      </c>
      <c r="B19" s="23" t="str">
        <v>Cover artwork</v>
      </c>
      <c r="C19" s="23" t="str">
        <v>Listed on galko's League of Comic Geeks list 'Cover Homage: Superman #1'. All three title heroes shown within the vertical composition. Looser flying-hero homage rather than exact oval restaging.</v>
      </c>
      <c r="D19" s="23" t="str">
        <v>https://dcuguide.com/Trinity_14
https://leagueofcomicgeeks.com/profile/galko/lists/9498/cover-homage-superman-1
https://leagueofcomicgeeks.com/comic/7097901/trinity-14</v>
      </c>
      <c r="E19" s="23" t="str">
        <v>No additional follow-up identified.</v>
      </c>
    </row>
    <row r="20" ht="48" hidden="0" customHeight="1">
      <c r="A20" s="23" t="str">
        <v>CL-SUP1-0015</v>
      </c>
      <c r="B20" s="23" t="str">
        <v>Cover artwork</v>
      </c>
      <c r="C20" s="23" t="str">
        <v>Listed on galko's League of Comic Geeks list 'Cover Homage: Superman #1'. Variant name names the target. Retailer-exclusive Galvan cover reportedly 500 copies. Supplied 2009 Dynamite reprint, not the original 2006 WildStorm first printing.</v>
      </c>
      <c r="D20" s="23" t="str">
        <v>https://www.keycollectorcomics.com/issue/the-boys-1-5%2C928449/
https://leagueofcomicgeeks.com/profile/galko/lists/9498/cover-homage-superman-1
https://leagueofcomicgeeks.com/comic/5603177/the-boys-dynamite-edition-1?variant=2763456</v>
      </c>
      <c r="E20" s="23" t="str">
        <v>No additional follow-up identified.</v>
      </c>
    </row>
    <row r="21" ht="48" hidden="0" customHeight="1">
      <c r="A21" s="23" t="str">
        <v>CL-SUP1-0016</v>
      </c>
      <c r="B21" s="23" t="str">
        <v>Cover artwork</v>
      </c>
      <c r="C21" s="23" t="str">
        <v>Listed on galko's League of Comic Geeks list 'Cover Homage: Superman #1'. DC 75th anniversary variant marks the publisher anniversary, not Superman’s 75th. Confirmed Cassaday cover; supplied 1:25 treatment retained.</v>
      </c>
      <c r="D21" s="23" t="str">
        <v>https://www.dc.com/blog/2010/04/19/john-cassaday-steps-in-as-regular-cover-artist-for-superman
https://leagueofcomicgeeks.com/profile/galko/lists/9498/cover-homage-superman-1
https://leagueofcomicgeeks.com/comic/4693857/superman-701?variant=6102640</v>
      </c>
      <c r="E21" s="23" t="str">
        <v>No additional follow-up identified.</v>
      </c>
    </row>
    <row r="22" ht="48" hidden="0" customHeight="1">
      <c r="A22" s="23" t="str">
        <v>CL-SUP1-0017</v>
      </c>
      <c r="B22" s="23" t="str">
        <v>Cover artwork</v>
      </c>
      <c r="C22" s="23" t="str">
        <v>Listed on galko's League of Comic Geeks list 'Cover Homage: Superman #1'. Promotional tie-in to Electric Man film, published by Dugbus; printed June 1937 is fictional comic-era trade dress, not actual publication year. Exact day and production credits remain partially documented.</v>
      </c>
      <c r="D22" s="23" t="str">
        <v>https://downthetubes.net/electric-man-comic-crowdfunder-launched/
https://leagueofcomicgeeks.com/profile/galko/lists/9498/cover-homage-superman-1
https://leagueofcomicgeeks.com/comic/8436996/electric-man-1</v>
      </c>
      <c r="E22" s="23" t="str">
        <v>Some character identities remain unresolved.</v>
      </c>
    </row>
    <row r="23" ht="36" hidden="0" customHeight="1">
      <c r="A23" s="23" t="str">
        <v>CL-SUP1-0018</v>
      </c>
      <c r="B23" s="23" t="str">
        <v>Cover artwork</v>
      </c>
      <c r="C23" s="23" t="str">
        <v>Listed on galko's League of Comic Geeks list 'Cover Homage: Superman #1'. Scribblenauts stylized Superman, not inferred Maxwell: exact cover is a caped S-emblem avatar. Jon Katz spelling from edition index.</v>
      </c>
      <c r="D23" s="23" t="str">
        <v>https://www.comics.org/issue/1227149/
https://leagueofcomicgeeks.com/profile/galko/lists/9498/cover-homage-superman-1
https://leagueofcomicgeeks.com/comic/9784481/superman-27?variant=2207241</v>
      </c>
      <c r="E23" s="23" t="str">
        <v>No additional follow-up identified.</v>
      </c>
    </row>
    <row r="24" ht="36" hidden="0" customHeight="1">
      <c r="A24" s="23" t="str">
        <v>CL-SUP1-0019</v>
      </c>
      <c r="B24" s="23" t="str">
        <v>Cover artwork</v>
      </c>
      <c r="C24" s="23" t="str">
        <v>Listed on galko's League of Comic Geeks list 'Cover Homage: Superman #1'. Flying-squirrel costume. Main figure is Doreen Green; no Superman figure on cover.</v>
      </c>
      <c r="D24" s="23" t="str">
        <v>https://www.marvel.com/comics/issue/61083/the_unbeatable_squirrel_girl_2015_17
https://leagueofcomicgeeks.com/profile/galko/lists/9498/cover-homage-superman-1
https://leagueofcomicgeeks.com/comic/4594538/the-unbeatable-squirrel-girl-17</v>
      </c>
      <c r="E24" s="23" t="str">
        <v>No additional follow-up identified.</v>
      </c>
    </row>
    <row r="25" ht="36" hidden="0" customHeight="1">
      <c r="A25" s="23" t="str">
        <v>CL-SUP1-0020</v>
      </c>
      <c r="B25" s="23" t="str">
        <v>Cover artwork</v>
      </c>
      <c r="C25" s="23" t="str">
        <v>Listed on galko's League of Comic Geeks list 'Cover Homage: Superman #1'. Exact Guedes variant, separate from Ken Lashley cover A.</v>
      </c>
      <c r="D25" s="23" t="str">
        <v>https://www.dc.com/comics/superwoman-2016/superwoman-10
https://leagueofcomicgeeks.com/profile/galko/lists/9498/cover-homage-superman-1
https://leagueofcomicgeeks.com/comic/8956089/superwoman-10?variant=3255807</v>
      </c>
      <c r="E25" s="23" t="str">
        <v>No additional follow-up identified.</v>
      </c>
    </row>
    <row r="26" ht="36" hidden="0" customHeight="1">
      <c r="A26" s="23" t="str">
        <v>CL-SUP1-0021</v>
      </c>
      <c r="B26" s="23" t="str">
        <v>Cover artwork</v>
      </c>
      <c r="C26" s="23" t="str">
        <v>Listed on galko's League of Comic Geeks list 'Cover Homage: Superman #1'. Yellow/purple costumed Collapser in Shuster pose. Full credits identify Kyriazis; identity supported by story premise and visible protagonist.</v>
      </c>
      <c r="D26" s="23" t="str">
        <v>https://dc.fandom.com/wiki/Collapser_Vol_1_5
https://leagueofcomicgeeks.com/profile/galko/lists/9498/cover-homage-superman-1
https://leagueofcomicgeeks.com/comic/2343917/collapser-5</v>
      </c>
      <c r="E26" s="23" t="str">
        <v>No additional follow-up identified.</v>
      </c>
    </row>
    <row r="27" ht="36" hidden="0" customHeight="1">
      <c r="A27" s="23" t="str">
        <v>CL-SUP1-0022</v>
      </c>
      <c r="B27" s="23" t="str">
        <v>Reference / grouped edition</v>
      </c>
      <c r="C27" s="23" t="str">
        <v>Listed on galko's League of Comic Geeks list 'Cover Homage: Superman #1'. George Pérez Action Comics #643 cover reused for a collected edition; counted with that artwork, not as a new homage.</v>
      </c>
      <c r="D27" s="23" t="str">
        <v>https://static.dc.com/2023-12/DCConnect44.pdf
https://leagueofcomicgeeks.com/profile/galko/lists/9498/cover-homage-superman-1
https://leagueofcomicgeeks.com/comic/4578887/adventures-of-superman-george-perez-hc</v>
      </c>
      <c r="E27" s="23" t="str">
        <v>No additional follow-up identified.</v>
      </c>
    </row>
    <row r="28" ht="60" hidden="0" customHeight="1">
      <c r="A28" s="23" t="str">
        <v>CL-SUP1-0023</v>
      </c>
      <c r="B28" s="23" t="str">
        <v>Cover artwork</v>
      </c>
      <c r="C28" s="23" t="str">
        <v>Listed on galko's League of Comic Geeks list 'Cover Homage: Superman #1'. Steven Butler Homage edition listed 500; full color production credits not independently verified. Supplied art and edition confirmed against reference list.</v>
      </c>
      <c r="D28" s="23" t="str">
        <v>https://www.comiccollectorlive.com/LiveData/StoryArc.aspx?id=6210206e-ffaf-49f3-a1c2-17b0fff272ce
https://leagueofcomicgeeks.com/profile/galko/lists/9498/cover-homage-superman-1
https://leagueofcomicgeeks.com/comic/1493845/lady-death-treacherous-infamy-premiere-edition-1?variant=9120361</v>
      </c>
      <c r="E28" s="23" t="str">
        <v>Some character identities remain unresolved.</v>
      </c>
    </row>
    <row r="29" ht="36" hidden="0" customHeight="1">
      <c r="A29" s="23" t="str">
        <v>CL-SUP1-0024</v>
      </c>
      <c r="B29" s="23" t="str">
        <v>Cover artwork</v>
      </c>
      <c r="C29" s="23" t="str">
        <v>Listed on galko's League of Comic Geeks list 'Cover Homage: Superman #1'. DC explicitly identifies Superman #1 cover homage. Jon Kent, not Clark. Virgin/foil/later print treatments of this same composition group under one artwork.</v>
      </c>
      <c r="D29" s="23" t="str">
        <v>https://www.dc.com/blog/2021/07/01/tom-taylor-launches-a-new-superman-for-a-new-era
https://leagueofcomicgeeks.com/profile/galko/lists/9498/cover-homage-superman-1
https://leagueofcomicgeeks.com/comic/3253719/superman-son-of-kal-el-1</v>
      </c>
      <c r="E29" s="23" t="str">
        <v>No additional follow-up identified.</v>
      </c>
    </row>
    <row r="30" ht="36" hidden="0" customHeight="1">
      <c r="A30" s="23" t="str">
        <v>CL-SUP1-0025</v>
      </c>
      <c r="B30" s="23" t="str">
        <v>Reference / grouped edition</v>
      </c>
      <c r="C30" s="23" t="str">
        <v>Listed on galko's League of Comic Geeks list 'Cover Homage: Superman #1'. John Timms Son of Kal-El #1 cover reused for The Truth collection; grouped with the issue rather than counted twice.</v>
      </c>
      <c r="D30" s="23" t="str">
        <v>https://static.dc.com/sites/default/files/imce/2022/12-DEC/DCConnect_32.pdf
https://leagueofcomicgeeks.com/profile/galko/lists/9498/cover-homage-superman-1
https://leagueofcomicgeeks.com/comic/3378184/superman-son-of-kal-el-vol-1-the-truth-hc</v>
      </c>
      <c r="E30" s="23" t="str">
        <v>No additional follow-up identified.</v>
      </c>
    </row>
    <row r="31" ht="48" hidden="0" customHeight="1">
      <c r="A31" s="23" t="str">
        <v>CL-SUP1-0026</v>
      </c>
      <c r="B31" s="23" t="str">
        <v>Cover artwork</v>
      </c>
      <c r="C31" s="23" t="str">
        <v>Listed on galko's League of Comic Geeks list 'Cover Homage: Superman #1'. MBartist newspaper edition cover B: artist shop states 1,500. Grayscale palette is an intentional treatment, not age/yellowing. Color edition uses same underlying art.</v>
      </c>
      <c r="D31" s="23" t="str">
        <v>https://mbartist.com/collections/new-york-comic-con-oct-9-12-mbartist-exclusive-variants/products/comic-book-superman-1-facsimile-variant-exclusive-by-pablo-villalobos
https://leagueofcomicgeeks.com/profile/galko/lists/9498/cover-homage-superman-1
https://leagueofcomicgeeks.com/comic/4214957/superman-1?variant=1058848</v>
      </c>
      <c r="E31" s="23" t="str">
        <v>No additional follow-up identified.</v>
      </c>
    </row>
    <row r="32" ht="36" hidden="0" customHeight="1">
      <c r="A32" s="23" t="str">
        <v>CL-SUP1-0027</v>
      </c>
      <c r="B32" s="23" t="str">
        <v>Cover artwork</v>
      </c>
      <c r="C32" s="23" t="str">
        <v>Listed on galko's League of Comic Geeks list 'Cover Homage: Superman #1'. Distributor text explicitly calls Cover D a Superman homage. Visible luminous airborne Sereno; supporting silhouettes require further identification.</v>
      </c>
      <c r="D32" s="23" t="str">
        <v>https://shop.thirdeyecomics.com/products/sereno-1-cvr-d-vecchio
https://leagueofcomicgeeks.com/profile/galko/lists/9498/cover-homage-superman-1
https://leagueofcomicgeeks.com/comic/7616418/sereno-1?variant=2138304</v>
      </c>
      <c r="E32" s="23" t="str">
        <v>Some character identities remain unresolved.</v>
      </c>
    </row>
    <row r="33" ht="60" hidden="0" customHeight="1">
      <c r="A33" s="23" t="str">
        <v>CL-SUP1-0028</v>
      </c>
      <c r="B33" s="23" t="str">
        <v>Cover artwork</v>
      </c>
      <c r="C33" s="23" t="str">
        <v>Official Alex Ross Art/DC facsimile comic with newly painted tribute front cover; artist shop confirms complete original interiors and advertisements. A trade-dress and B virgin treatments grouped as one new artwork. Debut month supported by July SDCC2025 announcement; some indexes list September26 distribution, so exact universal on-sale day not asserted.</v>
      </c>
      <c r="D33" s="23" t="str">
        <v>https://www.alexrossart.com/products/superman-1-tribute-variant
https://www.supermansupersite.com/Alex_Ross_Unveils_Premium_Superman_1_Tribute_Comic_for_SDCC.html</v>
      </c>
      <c r="E33" s="23" t="str">
        <v>No additional follow-up identified.</v>
      </c>
    </row>
    <row r="34" ht="60" hidden="0" customHeight="1">
      <c r="A34" s="23" t="str">
        <v>CL-SUP1-0029</v>
      </c>
      <c r="B34" s="23" t="str">
        <v>Cover artwork</v>
      </c>
      <c r="C34" s="23" t="str">
        <v>Masked Jake Gold flies above 1900 New York in the Shuster pose. Distributor names both cover contributors; Marcus appears as Jimeneze in distributor record and Jimenez at retailer. Trade/virgin same composition grouped.</v>
      </c>
      <c r="D34" s="23" t="str">
        <v>https://www.previewsworld.com/Catalog/JAN231364
https://www.midtowncomics.com/p/2180459-american-dreams-2-cover-a-regular-saly-lockheart-cover/
https://www.midtowncomics.com/p/2182387-american-dreams-1-cover-c-incentive-kyler-clodfelter-marcus-jimenez-virgin-cover/</v>
      </c>
      <c r="E34" s="23" t="str">
        <v>No additional follow-up identified.</v>
      </c>
    </row>
    <row r="35" ht="36" hidden="0" customHeight="1">
      <c r="A35" s="23" t="str">
        <v>CL-SUP1-0030</v>
      </c>
      <c r="B35" s="23" t="str">
        <v>Cover artwork</v>
      </c>
      <c r="C35" s="23" t="str">
        <v>Buttercup fills the oval over a city in Superman #1 pose; cover explicitly signed After Joe Shuster. Cover D trade and 1:15 virgin artwork grouped; other Powerpuff girls do not appear on this exact cover.</v>
      </c>
      <c r="D35" s="23" t="str">
        <v>https://www.previewsworld.com/Catalog/SEP240251
https://bleedingcool.com/comics/powerpuff-girls-5-preview-mojo-jojos-moon-misadventure/</v>
      </c>
      <c r="E35" s="23" t="str">
        <v>No additional follow-up identified.</v>
      </c>
    </row>
    <row r="36" ht="36" hidden="0" customHeight="1">
      <c r="A36" s="23" t="str">
        <v>Upcoming review</v>
      </c>
      <c r="B36" s="23" t="str">
        <v>Reviewed 2026-10-22</v>
      </c>
      <c r="C36" s="23" t="str">
        <v>Searches as of October 22, 2026 found no independently confirmed exact-target future comic release after this date. Reprints, newly painted homages and other Superman cover targets are distinguished.</v>
      </c>
      <c r="D36" s="23" t="str">
        <v>See edition-specific sources above</v>
      </c>
      <c r="E36" s="23" t="str">
        <v>Recheck when new solicitations are published.</v>
      </c>
    </row>
  </sheetData>
  <hyperlinks>
    <hyperlink ref="D2" r:id="R27bdb358379e4b0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26" hidden="0" customWidth="1"/>
    <col min="2" max="2" width="70" hidden="0" customWidth="1"/>
    <col min="3" max="3" width="45" hidden="0" customWidth="1"/>
  </cols>
  <sheetData>
    <row r="1" ht="15" hidden="0">
      <c r="A1" s="4" t="s">
        <v>212</v>
      </c>
      <c r="B1" s="4" t="s">
        <v>213</v>
      </c>
      <c r="C1" s="4" t="s">
        <v>214</v>
      </c>
    </row>
    <row r="2" ht="15" hidden="0" customHeight="1">
      <c r="A2" s="18" t="s">
        <v>16</v>
      </c>
      <c r="B2" s="38" t="str">
        <v>Stable record ID, retained across research updates.</v>
      </c>
      <c r="C2" s="38" t="str">
        <v>CL-ASM238-0001</v>
      </c>
    </row>
    <row r="3" ht="15" hidden="0" customHeight="1">
      <c r="A3" s="18" t="s">
        <v>17</v>
      </c>
      <c r="B3" s="38" t="str">
        <v>Series or collected-edition title for this cover.</v>
      </c>
      <c r="C3" s="38" t="str">
        <v>The Amazing Spider-Man</v>
      </c>
    </row>
    <row r="4" ht="15" hidden="0" customHeight="1">
      <c r="A4" s="18" t="s">
        <v>18</v>
      </c>
      <c r="B4" s="38" t="str">
        <v>Issue number or collected volume designation.</v>
      </c>
      <c r="C4" s="38" t="str">
        <v>#31</v>
      </c>
    </row>
    <row r="5" ht="15" hidden="0" customHeight="1">
      <c r="A5" s="18" t="s">
        <v>19</v>
      </c>
      <c r="B5" s="38" t="str">
        <v>Publication year; exact date can remain unconfirmed.</v>
      </c>
      <c r="C5" s="38" t="str">
        <v>2019</v>
      </c>
    </row>
    <row r="6" ht="15" hidden="0" customHeight="1">
      <c r="A6" s="18" t="s">
        <v>20</v>
      </c>
      <c r="B6" s="38" t="str">
        <v>Publisher or imprint for the exact edition.</v>
      </c>
      <c r="C6" s="38" t="str">
        <v>Marvel Comics</v>
      </c>
    </row>
    <row r="7" ht="15" hidden="0" customHeight="1">
      <c r="A7" s="18" t="s">
        <v>21</v>
      </c>
      <c r="B7" s="38" t="str">
        <v>Cover-specific credits; interior credits are not substituted.</v>
      </c>
      <c r="C7" s="38" t="str">
        <v>Pencils; inks; colors when confirmed</v>
      </c>
    </row>
    <row r="8" ht="15" hidden="0" customHeight="1">
      <c r="A8" s="18" t="s">
        <v>22</v>
      </c>
      <c r="B8" s="38" t="str">
        <v>Exact cover edition; treatments of one drawing are grouped.</v>
      </c>
      <c r="C8" s="38" t="str">
        <v>Trade dress, virgin or sketch edition</v>
      </c>
    </row>
    <row r="9" ht="15" hidden="0" customHeight="1">
      <c r="A9" s="18" t="s">
        <v>23</v>
      </c>
      <c r="B9" s="38" t="str">
        <v>The original cover whose composition is referenced.</v>
      </c>
      <c r="C9" s="38" t="str">
        <v>The Amazing Spider-Man #238</v>
      </c>
    </row>
    <row r="10" ht="15" hidden="0" customHeight="1">
      <c r="A10" s="18" t="s">
        <v>24</v>
      </c>
      <c r="B10" s="38" t="str">
        <v>Relationship to the original; uncertain targets remain qualified.</v>
      </c>
      <c r="C10" s="38" t="str">
        <v>Direct homage; parody; reference</v>
      </c>
    </row>
    <row r="11" ht="15" hidden="0" customHeight="1">
      <c r="A11" s="18" t="s">
        <v>25</v>
      </c>
      <c r="B11" s="38" t="str">
        <v>Named characters identified on the exact artwork.</v>
      </c>
      <c r="C11" s="38" t="str">
        <v>Arachknight</v>
      </c>
    </row>
    <row r="12" ht="15" hidden="0" customHeight="1">
      <c r="A12" s="18" t="s">
        <v>26</v>
      </c>
      <c r="B12" s="38" t="str">
        <v>Confirmed exclusive retailer, or explicit absence/uncertainty.</v>
      </c>
      <c r="C12" s="38" t="str">
        <v>Retailer name; Not documented</v>
      </c>
    </row>
    <row r="13" ht="15" hidden="0" customHeight="1">
      <c r="A13" s="18" t="s">
        <v>27</v>
      </c>
      <c r="B13" s="38" t="str">
        <v>Confirmed event association, when supported.</v>
      </c>
      <c r="C13" s="38" t="str">
        <v>Event name; Not documented</v>
      </c>
    </row>
    <row r="14" ht="15" hidden="0" customHeight="1">
      <c r="A14" s="18" t="s">
        <v>28</v>
      </c>
      <c r="B14" s="38" t="str">
        <v>Documented edition quantity or incentive ratio.</v>
      </c>
      <c r="C14" s="38" t="str">
        <v>500 copies; 1:25; Not documented</v>
      </c>
    </row>
    <row r="15" ht="15" hidden="0" customHeight="1">
      <c r="A15" s="18" t="s">
        <v>29</v>
      </c>
      <c r="B15" s="38" t="str">
        <v>Physical format and documented cover treatment.</v>
      </c>
      <c r="C15" s="38" t="str">
        <v>Comic; foil; trade paperback</v>
      </c>
    </row>
    <row r="16" ht="15" hidden="0" customHeight="1">
      <c r="A16" s="18" t="s">
        <v>30</v>
      </c>
      <c r="B16" s="38" t="str">
        <v>Market and language for the exact edition.</v>
      </c>
      <c r="C16" s="38" t="str">
        <v>US / English</v>
      </c>
    </row>
    <row r="17" ht="15" hidden="0" customHeight="1">
      <c r="A17" s="18" t="s">
        <v>31</v>
      </c>
      <c r="B17" s="38" t="str">
        <v>Confirmed on-sale date, or explicit date limitation.</v>
      </c>
      <c r="C17" s="38" t="str">
        <v>YYYY-MM-DD; Exact release date unconfirmed</v>
      </c>
    </row>
    <row r="18" ht="15" hidden="0" customHeight="1">
      <c r="A18" s="18" t="s">
        <v>32</v>
      </c>
      <c r="B18" s="38" t="str">
        <v>User-supplied ownership status; new research does not imply ownership.</v>
      </c>
      <c r="C18" s="38" t="str">
        <v>Not Owned; Owned; Wishlist; Unspecified</v>
      </c>
    </row>
    <row r="19" ht="15" hidden="0" customHeight="1">
      <c r="A19" s="18" t="s">
        <v>33</v>
      </c>
      <c r="B19" s="38" t="str">
        <v>User-supplied evidence, preserved when present.</v>
      </c>
      <c r="C19" s="38" t="str">
        <v>Not supplied</v>
      </c>
    </row>
    <row r="20" ht="15" hidden="0" customHeight="1">
      <c r="A20" s="18" t="s">
        <v>34</v>
      </c>
      <c r="B20" s="38" t="str">
        <v>Whether the distinct artwork belongs in the public gallery.</v>
      </c>
      <c r="C20" s="38" t="str">
        <v>Show; Hide for grouped art or references</v>
      </c>
    </row>
    <row r="21" ht="15" hidden="0" customHeight="1">
      <c r="A21" s="18" t="s">
        <v>35</v>
      </c>
      <c r="B21" s="38" t="str">
        <v>Readable identifier for this record; stable Catalog ID owns site links.</v>
      </c>
      <c r="C21" s="38" t="str">
        <v>series-issue-variant</v>
      </c>
    </row>
    <row r="22" ht="15" hidden="0" customHeight="1">
      <c r="A22" s="18" t="s">
        <v>36</v>
      </c>
      <c r="B22" s="38" t="str">
        <v>Readable cover title and edition label.</v>
      </c>
      <c r="C22" s="38" t="str">
        <v>Series #issue — edition</v>
      </c>
    </row>
    <row r="23" ht="15" hidden="0" customHeight="1">
      <c r="A23" s="18" t="s">
        <v>37</v>
      </c>
      <c r="B23" s="38" t="str">
        <v>Concise description of this cover and its relationship.</v>
      </c>
      <c r="C23" s="38" t="str">
        <v>Composition and named figures</v>
      </c>
    </row>
    <row r="24" ht="15" hidden="0" customHeight="1">
      <c r="A24" s="18" t="s">
        <v>38</v>
      </c>
      <c r="B24" s="38" t="str">
        <v>Evidence and qualifications tying the cover to its target.</v>
      </c>
      <c r="C24" s="38" t="str">
        <v>Source-supported relationship or open question</v>
      </c>
    </row>
    <row r="25" ht="15" hidden="0" customHeight="1">
      <c r="A25" s="18" t="s">
        <v>39</v>
      </c>
      <c r="B25" s="38" t="str">
        <v>Edition caveats, disputed dates and remaining gaps.</v>
      </c>
      <c r="C25" s="38" t="str">
        <v>Exact day or print quantity unconfirmed</v>
      </c>
    </row>
    <row r="26" ht="24" hidden="0" customHeight="1">
      <c r="A26" s="18" t="s">
        <v>40</v>
      </c>
      <c r="B26" s="38" t="str">
        <v>Verified requires exact-edition and target support; Partial retains gaps. Creator confirmation is distinguished from visual resemblance.</v>
      </c>
      <c r="C26" s="38" t="str">
        <v>Verified; Partial; Needs Review</v>
      </c>
    </row>
    <row r="27" ht="15" hidden="0" customHeight="1">
      <c r="A27" s="18" t="s">
        <v>41</v>
      </c>
      <c r="B27" s="38" t="str">
        <v>Best edition-specific source used in this review.</v>
      </c>
      <c r="C27" s="38" t="str">
        <v>Publisher, creator, distributor or edition listing URL</v>
      </c>
    </row>
    <row r="28" ht="15" hidden="0" customHeight="1">
      <c r="A28" s="18" t="s">
        <v>42</v>
      </c>
      <c r="B28" s="38" t="str">
        <v>Additional corroborating source when available.</v>
      </c>
      <c r="C28" s="38" t="str">
        <v>URL; No additional verified source</v>
      </c>
    </row>
    <row r="29" ht="15" hidden="0" customHeight="1">
      <c r="A29" s="18" t="s">
        <v>43</v>
      </c>
      <c r="B29" s="38" t="str">
        <v>Exact native image selected after visual review.</v>
      </c>
      <c r="C29" s="38" t="str">
        <v>Direct image URL; limitations in Collector Notes</v>
      </c>
    </row>
    <row r="30" ht="15" hidden="0" customHeight="1">
      <c r="A30" s="18" t="s">
        <v>44</v>
      </c>
      <c r="B30" s="38" t="str">
        <v>Record image identifier; the website uses its own stored asset URL.</v>
      </c>
      <c r="C30" s="38" t="str">
        <v>CL-ASM238-0001.jpg</v>
      </c>
    </row>
    <row r="31" ht="15" hidden="0" customHeight="1">
      <c r="A31" s="18" t="s">
        <v>45</v>
      </c>
      <c r="B31" s="38" t="str">
        <v>Verified artist account only when documented.</v>
      </c>
      <c r="C31" s="38" t="str">
        <v>URL; Not documented</v>
      </c>
    </row>
    <row r="32" ht="15" hidden="0" customHeight="1">
      <c r="A32" s="18" t="s">
        <v>46</v>
      </c>
      <c r="B32" s="38" t="str">
        <v>Published or a confirmed announced release state.</v>
      </c>
      <c r="C32" s="38" t="str">
        <v>Published; Solicited/Upcoming; Release unconfirmed</v>
      </c>
    </row>
    <row r="33" ht="15" hidden="0" customHeight="1">
      <c r="A33" s="18" t="s">
        <v>47</v>
      </c>
      <c r="B33" s="38" t="str">
        <v>Research pass that introduced the record.</v>
      </c>
      <c r="C33" s="38" t="str">
        <v>Deep search 2026-10-22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