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35261c006439d" /></Relationships>
</file>

<file path=xl/workbook.xml><?xml version="1.0" encoding="utf-8"?>
<workbook xmlns="http://schemas.openxmlformats.org/spreadsheetml/2006/main" xmlns:r="http://schemas.openxmlformats.org/officeDocument/2006/relationships">
  <sheets>
    <sheet name="Dashboard" sheetId="1" r:id="R3fa00159a2314b08"/>
    <sheet name="Catalog" sheetId="2" r:id="R3835bf8f751841bd"/>
    <sheet name="galko Source List" sheetId="3" r:id="R2c7afbcdcb0a4d10"/>
    <sheet name="Research Log" sheetId="4" r:id="Rcfbcc25078b64dd3"/>
    <sheet name="Data Dictionary" sheetId="5" r:id="Rc7404c744e4f456c"/>
  </sheets>
  <definedNames>
    <definedName name="_xlnm._FilterDatabase" localSheetId="1" hidden="1">'Catalog'!$A$1:$AF$27</definedName>
  </definedNames>
</workbook>
</file>

<file path=xl/sharedStrings.xml><?xml version="1.0" encoding="utf-8"?>
<x:sst xmlns:x="http://schemas.openxmlformats.org/spreadsheetml/2006/main">
  <x:si>
    <x:t xml:space="preserve">Spawn #1 Homage Catalog</x:t>
  </x:si>
  <x:si>
    <x:t xml:space="preserve">Metric</x:t>
  </x:si>
  <x:si>
    <x:t xml:space="preserve">Value</x:t>
  </x:si>
  <x:si>
    <x:t xml:space="preserve">Total records</x:t>
  </x:si>
  <x:si>
    <x:t xml:space="preserve">Verified</x:t>
  </x:si>
  <x:si>
    <x:t xml:space="preserve">Partial</x:t>
  </x:si>
  <x:si>
    <x:t xml:space="preserve">Needs Review</x:t>
  </x:si>
  <x:si>
    <x:t xml:space="preserve">Website visible</x:t>
  </x:si>
  <x:si>
    <x:t xml:space="preserve">Hidden research records</x:t>
  </x:si>
  <x:si>
    <x:t xml:space="preserve">Published</x:t>
  </x:si>
  <x:si>
    <x:t xml:space="preserve">Solicited / Upcoming</x:t>
  </x:si>
  <x:si>
    <x:t xml:space="preserve">Direct homages</x:t>
  </x:si>
  <x:si>
    <x:t xml:space="preserve">Parody / character-swap homages</x:t>
  </x:si>
  <x:si>
    <x:t xml:space="preserve">Retailer exclusives</x:t>
  </x:si>
  <x:si>
    <x:t xml:space="preserve">New deep-search records (Oct 2026)</x:t>
  </x:si>
  <x:si>
    <x:t xml:space="preserve">% Verified</x:t>
  </x:si>
  <x:si>
    <x:t xml:space="preserve">Catalog ID</x:t>
  </x:si>
  <x:si>
    <x:t xml:space="preserve">Title</x:t>
  </x:si>
  <x:si>
    <x:t xml:space="preserve">Issue</x:t>
  </x:si>
  <x:si>
    <x:t xml:space="preserve">Year</x:t>
  </x:si>
  <x:si>
    <x:t xml:space="preserve">Publisher</x:t>
  </x:si>
  <x:si>
    <x:t xml:space="preserve">Cover Artist</x:t>
  </x:si>
  <x:si>
    <x:t xml:space="preserve">Variant/Edition</x:t>
  </x:si>
  <x:si>
    <x:t xml:space="preserve">Homage Target</x:t>
  </x:si>
  <x:si>
    <x:t xml:space="preserve">Homage Type</x:t>
  </x:si>
  <x:si>
    <x:t xml:space="preserve">Subject/Character</x:t>
  </x:si>
  <x:si>
    <x:t xml:space="preserve">Exclusive/Retailer</x:t>
  </x:si>
  <x:si>
    <x:t xml:space="preserve">Convention/Event</x:t>
  </x:si>
  <x:si>
    <x:t xml:space="preserve">Print Run/Ratio</x:t>
  </x:si>
  <x:si>
    <x:t xml:space="preserve">Format/Finish</x:t>
  </x:si>
  <x:si>
    <x:t xml:space="preserve">Country/Language</x:t>
  </x:si>
  <x:si>
    <x:t xml:space="preserve">Release Date</x:t>
  </x:si>
  <x:si>
    <x:t xml:space="preserve">Ownership</x:t>
  </x:si>
  <x:si>
    <x:t xml:space="preserve">Ownership Evidence</x:t>
  </x:si>
  <x:si>
    <x:t xml:space="preserve">Website Visibility</x:t>
  </x:si>
  <x:si>
    <x:t xml:space="preserve">Website Slug</x:t>
  </x:si>
  <x:si>
    <x:t xml:space="preserve">Website Title</x:t>
  </x:si>
  <x:si>
    <x:t xml:space="preserve">Short Description</x:t>
  </x:si>
  <x:si>
    <x:t xml:space="preserve">Lineage/Reference Notes</x:t>
  </x:si>
  <x:si>
    <x:t xml:space="preserve">Collector Notes</x:t>
  </x:si>
  <x:si>
    <x:t xml:space="preserve">Verification Status</x:t>
  </x:si>
  <x:si>
    <x:t xml:space="preserve">Primary Source URL</x:t>
  </x:si>
  <x:si>
    <x:t xml:space="preserve">Secondary Source URL</x:t>
  </x:si>
  <x:si>
    <x:t xml:space="preserve">Cover Image Source URL</x:t>
  </x:si>
  <x:si>
    <x:t xml:space="preserve">Image Filename</x:t>
  </x:si>
  <x:si>
    <x:t xml:space="preserve">Artist Instagram</x:t>
  </x:si>
  <x:si>
    <x:t xml:space="preserve">Publication Status</x:t>
  </x:si>
  <x:si>
    <x:t xml:space="preserve">Research Added</x:t>
  </x:si>
  <x:si>
    <x:t xml:space="preserve">#</x:t>
  </x:si>
  <x:si>
    <x:t xml:space="preserve">galko card (as listed)</x:t>
  </x:si>
  <x:si>
    <x:t xml:space="preserve">LCG release date</x:t>
  </x:si>
  <x:si>
    <x:t xml:space="preserve">LCG URL</x:t>
  </x:si>
  <x:si>
    <x:t xml:space="preserve">Disposition in this catalog</x:t>
  </x:si>
  <x:si>
    <x:t xml:space="preserve">Spawn #1</x:t>
  </x:si>
  <x:si>
    <x:t xml:space="preserve">1992-06-03</x:t>
  </x:si>
  <x:si>
    <x:t xml:space="preserve">https://leagueofcomicgeeks.com/comic/1438548/spawn-1</x:t>
  </x:si>
  <x:si>
    <x:t xml:space="preserve">Excluded – original</x:t>
  </x:si>
  <x:si>
    <x:t xml:space="preserve">Spawn #1 Newsstand Edition</x:t>
  </x:si>
  <x:si>
    <x:t xml:space="preserve">https://leagueofcomicgeeks.com/comic/1438548/spawn-1?variant=5131805</x:t>
  </x:si>
  <x:si>
    <x:t xml:space="preserve">Excluded – edition of original</x:t>
  </x:si>
  <x:si>
    <x:t xml:space="preserve">Spawn #1 Cover C Misprint Error</x:t>
  </x:si>
  <x:si>
    <x:t xml:space="preserve">https://leagueofcomicgeeks.com/comic/1438548/spawn-1?variant=4799883</x:t>
  </x:si>
  <x:si>
    <x:t xml:space="preserve">Excluded – misprint of original</x:t>
  </x:si>
  <x:si>
    <x:t xml:space="preserve">Spawn #1 World Comics Spanish Edition Without UPC (Planeta)</x:t>
  </x:si>
  <x:si>
    <x:t xml:space="preserve">1992-06-04</x:t>
  </x:si>
  <x:si>
    <x:t xml:space="preserve">https://leagueofcomicgeeks.com/comic/1438548/spawn-1?variant=4342633</x:t>
  </x:si>
  <x:si>
    <x:t xml:space="preserve">Excluded – foreign edition</x:t>
  </x:si>
  <x:si>
    <x:t xml:space="preserve">Spoon #1</x:t>
  </x:si>
  <x:si>
    <x:t xml:space="preserve">1992-07-15</x:t>
  </x:si>
  <x:si>
    <x:t xml:space="preserve">https://leagueofcomicgeeks.com/comic/2737390/spoon-1</x:t>
  </x:si>
  <x:si>
    <x:t xml:space="preserve">CL-SPAWN1-0001</x:t>
  </x:si>
  <x:si>
    <x:t xml:space="preserve">Spawn #1 World Comics Spanish Edition with UPC (Planeta)</x:t>
  </x:si>
  <x:si>
    <x:t xml:space="preserve">1994-05-11</x:t>
  </x:si>
  <x:si>
    <x:t xml:space="preserve">https://leagueofcomicgeeks.com/comic/1438548/spawn-1?variant=1626473</x:t>
  </x:si>
  <x:si>
    <x:t xml:space="preserve">Radioactive Man #1000</x:t>
  </x:si>
  <x:si>
    <x:t xml:space="preserve">1994-10-17</x:t>
  </x:si>
  <x:si>
    <x:t xml:space="preserve">https://leagueofcomicgeeks.com/comic/5588734/radioactive-man-1000</x:t>
  </x:si>
  <x:si>
    <x:t xml:space="preserve">CL-SPAWN1-0002</x:t>
  </x:si>
  <x:si>
    <x:t xml:space="preserve">Spawn #1 (Battleaxe Press)</x:t>
  </x:si>
  <x:si>
    <x:t xml:space="preserve">1995-02-01</x:t>
  </x:si>
  <x:si>
    <x:t xml:space="preserve">https://leagueofcomicgeeks.com/comic/2782371/spawn-1</x:t>
  </x:si>
  <x:si>
    <x:t xml:space="preserve">Spawn #1 (Egmont)</x:t>
  </x:si>
  <x:si>
    <x:t xml:space="preserve">1996-01-01</x:t>
  </x:si>
  <x:si>
    <x:t xml:space="preserve">https://leagueofcomicgeeks.com/comic/3780333/spawn-1</x:t>
  </x:si>
  <x:si>
    <x:t xml:space="preserve">Spawn: Origins Collection Vol. 1 TP</x:t>
  </x:si>
  <x:si>
    <x:t xml:space="preserve">2009-05-06</x:t>
  </x:si>
  <x:si>
    <x:t xml:space="preserve">https://leagueofcomicgeeks.com/comic/3427246/spawn-origins-collection-vol-1-tp</x:t>
  </x:si>
  <x:si>
    <x:t xml:space="preserve">CL-SPAWN1-0003</x:t>
  </x:si>
  <x:si>
    <x:t xml:space="preserve">Spawn #1 Image Firsts November 2010 Edition</x:t>
  </x:si>
  <x:si>
    <x:t xml:space="preserve">2010-11-10</x:t>
  </x:si>
  <x:si>
    <x:t xml:space="preserve">https://leagueofcomicgeeks.com/comic/1438548/spawn-1?variant=4012613</x:t>
  </x:si>
  <x:si>
    <x:t xml:space="preserve">Excluded – reprint</x:t>
  </x:si>
  <x:si>
    <x:t xml:space="preserve">CBLDF Liberty Annual #5 Chris Giarrusso Variant</x:t>
  </x:si>
  <x:si>
    <x:t xml:space="preserve">2012-10-31</x:t>
  </x:si>
  <x:si>
    <x:t xml:space="preserve">https://leagueofcomicgeeks.com/comic/4665496/the-cbldf-presents-liberty-annual-5?variant=2738664</x:t>
  </x:si>
  <x:si>
    <x:t xml:space="preserve">CL-SPAWN1-0004</x:t>
  </x:si>
  <x:si>
    <x:t xml:space="preserve">Monstress #10 Cover B Sana Takeda Image Tribute Variant</x:t>
  </x:si>
  <x:si>
    <x:t xml:space="preserve">2017-02-22</x:t>
  </x:si>
  <x:si>
    <x:t xml:space="preserve">https://leagueofcomicgeeks.com/comic/3324863/monstress-10?variant=5936179</x:t>
  </x:si>
  <x:si>
    <x:t xml:space="preserve">CL-SPAWN1-0005</x:t>
  </x:si>
  <x:si>
    <x:t xml:space="preserve">Spawn: 25th Anniversary Director's Cut #1 Cover B Clayton Crain Variant</x:t>
  </x:si>
  <x:si>
    <x:t xml:space="preserve">2017-05-17</x:t>
  </x:si>
  <x:si>
    <x:t xml:space="preserve">https://leagueofcomicgeeks.com/comic/9723478/spawn-25th-anniversary-directors-cut-1?variant=8904213</x:t>
  </x:si>
  <x:si>
    <x:t xml:space="preserve">CL-SPAWN1-0006</x:t>
  </x:si>
  <x:si>
    <x:t xml:space="preserve">Ash vs. The Army of Darkness #2 Cover C Qualano</x:t>
  </x:si>
  <x:si>
    <x:t xml:space="preserve">2017-08-02</x:t>
  </x:si>
  <x:si>
    <x:t xml:space="preserve">https://leagueofcomicgeeks.com/comic/7138325/ash-vs-the-army-of-darkness-2?variant=5399096</x:t>
  </x:si>
  <x:si>
    <x:t xml:space="preserve">CL-SPAWN1-0007</x:t>
  </x:si>
  <x:si>
    <x:t xml:space="preserve">Ash vs. The Army of Darkness #2 Cover F 1:30 Qualano B&amp;W</x:t>
  </x:si>
  <x:si>
    <x:t xml:space="preserve">https://leagueofcomicgeeks.com/comic/7138325/ash-vs-the-army-of-darkness-2?variant=5884931</x:t>
  </x:si>
  <x:si>
    <x:t xml:space="preserve">Consolidated into CL-SPAWN1-0007</x:t>
  </x:si>
  <x:si>
    <x:t xml:space="preserve">Eule's Vision #1 Spawn Homage Variant</x:t>
  </x:si>
  <x:si>
    <x:t xml:space="preserve">2019-01-01</x:t>
  </x:si>
  <x:si>
    <x:t xml:space="preserve">https://leagueofcomicgeeks.com/comic/5884841/eules-vision-1?variant=1301549</x:t>
  </x:si>
  <x:si>
    <x:t xml:space="preserve">CL-SPAWN1-0008</x:t>
  </x:si>
  <x:si>
    <x:t xml:space="preserve">The Sav #2 Albert Dela Cruz Spawn Homage Variant</x:t>
  </x:si>
  <x:si>
    <x:t xml:space="preserve">2020-10-09</x:t>
  </x:si>
  <x:si>
    <x:t xml:space="preserve">https://leagueofcomicgeeks.com/comic/7851390/the-sav-2?variant=6093487</x:t>
  </x:si>
  <x:si>
    <x:t xml:space="preserve">CL-SPAWN1-0009</x:t>
  </x:si>
  <x:si>
    <x:t xml:space="preserve">Spawn #1 Image Firsts 2021 Edition</x:t>
  </x:si>
  <x:si>
    <x:t xml:space="preserve">2021-06-30</x:t>
  </x:si>
  <x:si>
    <x:t xml:space="preserve">https://leagueofcomicgeeks.com/comic/1438548/spawn-1?variant=4022705</x:t>
  </x:si>
  <x:si>
    <x:t xml:space="preserve">King Spawn #1 GameStop John Lam Variant</x:t>
  </x:si>
  <x:si>
    <x:t xml:space="preserve">2021-08-25</x:t>
  </x:si>
  <x:si>
    <x:t xml:space="preserve">https://leagueofcomicgeeks.com/comic/8554690/king-spawn-1?variant=5906854</x:t>
  </x:si>
  <x:si>
    <x:t xml:space="preserve">CL-SPAWN1-0010</x:t>
  </x:si>
  <x:si>
    <x:t xml:space="preserve">Red Room #4 Cover C 1:10 Jim Rugg Variant</x:t>
  </x:si>
  <x:si>
    <x:t xml:space="preserve">2021-09-15</x:t>
  </x:si>
  <x:si>
    <x:t xml:space="preserve">https://leagueofcomicgeeks.com/comic/9996529/red-room-4?variant=1665347</x:t>
  </x:si>
  <x:si>
    <x:t xml:space="preserve">CL-SPAWN1-0011</x:t>
  </x:si>
  <x:si>
    <x:t xml:space="preserve">Lady Mechanika: Monster of the Ministry of Hell #1 Kickstarter Joe Benitez Spawn Homage Variant</x:t>
  </x:si>
  <x:si>
    <x:t xml:space="preserve">2021-12-08</x:t>
  </x:si>
  <x:si>
    <x:t xml:space="preserve">https://leagueofcomicgeeks.com/comic/2090447/lady-mechanika-the-monster-of-the-ministry-of-hell-1?variant=3056882</x:t>
  </x:si>
  <x:si>
    <x:t xml:space="preserve">CL-SPAWN1-0012</x:t>
  </x:si>
  <x:si>
    <x:t xml:space="preserve">Rayna: The Bastard Queen #1 Sean Hill Spawn Homage Variant</x:t>
  </x:si>
  <x:si>
    <x:t xml:space="preserve">2022-01-01</x:t>
  </x:si>
  <x:si>
    <x:t xml:space="preserve">https://leagueofcomicgeeks.com/comic/4383437/rayna-the-bastard-queen-1?variant=1047040</x:t>
  </x:si>
  <x:si>
    <x:t xml:space="preserve">CL-SPAWN1-0013</x:t>
  </x:si>
  <x:si>
    <x:t xml:space="preserve">Spawn #1 Image Firsts 2022 Edition</x:t>
  </x:si>
  <x:si>
    <x:t xml:space="preserve">2022-04-20</x:t>
  </x:si>
  <x:si>
    <x:t xml:space="preserve">https://leagueofcomicgeeks.com/comic/1438548/spawn-1?variant=1809951</x:t>
  </x:si>
  <x:si>
    <x:t xml:space="preserve">Vanish #1 KLC Press Ryan Stegman Variant</x:t>
  </x:si>
  <x:si>
    <x:t xml:space="preserve">2022-09-21</x:t>
  </x:si>
  <x:si>
    <x:t xml:space="preserve">https://leagueofcomicgeeks.com/comic/1316464/vanish-1?variant=3756354</x:t>
  </x:si>
  <x:si>
    <x:t xml:space="preserve">CL-SPAWN1-0014</x:t>
  </x:si>
  <x:si>
    <x:t xml:space="preserve">Inscrutable Gunk #3</x:t>
  </x:si>
  <x:si>
    <x:t xml:space="preserve">2022-10-01</x:t>
  </x:si>
  <x:si>
    <x:t xml:space="preserve">https://leagueofcomicgeeks.com/comic/5288687/inscrutable-gunk-3</x:t>
  </x:si>
  <x:si>
    <x:t xml:space="preserve">CL-SPAWN1-0015</x:t>
  </x:si>
  <x:si>
    <x:t xml:space="preserve">Return of Chilling Adventures in Sorcery #1 Stadium Comics Nuno Pereira Spawn Homage Variant</x:t>
  </x:si>
  <x:si>
    <x:t xml:space="preserve">2022-10-26</x:t>
  </x:si>
  <x:si>
    <x:t xml:space="preserve">https://leagueofcomicgeeks.com/comic/3145918/the-return-of-chilling-adventures-in-sorcery-1?variant=4557419</x:t>
  </x:si>
  <x:si>
    <x:t xml:space="preserve">CL-SPAWN1-0016</x:t>
  </x:si>
  <x:si>
    <x:t xml:space="preserve">Art Brut #1 Cover D Martin Morazzo Spawn Variant</x:t>
  </x:si>
  <x:si>
    <x:t xml:space="preserve">2022-12-14</x:t>
  </x:si>
  <x:si>
    <x:t xml:space="preserve">https://leagueofcomicgeeks.com/comic/3594369/art-brut-1?variant=1645418</x:t>
  </x:si>
  <x:si>
    <x:t xml:space="preserve">CL-SPAWN1-0017</x:t>
  </x:si>
  <x:si>
    <x:t xml:space="preserve">Spawn #347 Scott's Collectables Singapore Comic Con 2023 Puppeteer Lee Foil Virgin Variant</x:t>
  </x:si>
  <x:si>
    <x:t xml:space="preserve">2023-11-15</x:t>
  </x:si>
  <x:si>
    <x:t xml:space="preserve">https://leagueofcomicgeeks.com/comic/9806927/spawn-347?variant=4225504</x:t>
  </x:si>
  <x:si>
    <x:t xml:space="preserve">CL-SPAWN1-0018</x:t>
  </x:si>
  <x:si>
    <x:t xml:space="preserve">Items on galko list</x:t>
  </x:si>
  <x:si>
    <x:t xml:space="preserve">Represented in Catalog (own row or consolidated)</x:t>
  </x:si>
  <x:si>
    <x:t xml:space="preserve">Excluded (originals / reprints / reused art)</x:t>
  </x:si>
  <x:si>
    <x:t xml:space="preserve">Candidate</x:t>
  </x:si>
  <x:si>
    <x:t xml:space="preserve">Decision</x:t>
  </x:si>
  <x:si>
    <x:t xml:space="preserve">Reason</x:t>
  </x:si>
  <x:si>
    <x:t xml:space="preserve">Best Source</x:t>
  </x:si>
  <x:si>
    <x:t xml:space="preserve">Follow-up</x:t>
  </x:si>
  <x:si>
    <x:t xml:space="preserve">galko LCG list 9520 (29 items)</x:t>
  </x:si>
  <x:si>
    <x:t xml:space="preserve">Source</x:t>
  </x:si>
  <x:si>
    <x:t xml:space="preserve">User-supplied PDF print (Oct 13, 2026); all items itemized on the 'galko Source List' tab.</x:t>
  </x:si>
  <x:si>
    <x:t xml:space="preserve">https://leagueofcomicgeeks.com/profile/galko/lists/9520/cover-homage-spawn-1</x:t>
  </x:si>
  <x:si>
    <x:t xml:space="preserve">Spawn #1 direct, Newsstand and Cover C misprint</x:t>
  </x:si>
  <x:si>
    <x:t xml:space="preserve">Excluded</x:t>
  </x:si>
  <x:si>
    <x:t xml:space="preserve">Original and editions.</x:t>
  </x:si>
  <x:si>
    <x:t xml:space="preserve">Spawn #1 foreign editions: Planeta (Spanish, x2), Battleaxe Press (Swedish), Egmont</x:t>
  </x:si>
  <x:si>
    <x:t xml:space="preserve">Foreign reprints of the original cover.</x:t>
  </x:si>
  <x:si>
    <x:t xml:space="preserve">Spawn #1 Image Firsts (2010, 2021, 2022)</x:t>
  </x:si>
  <x:si>
    <x:t xml:space="preserve">Reprints with original art (thumbnails).</x:t>
  </x:si>
  <x:si>
    <x:t xml:space="preserve">eBay 'Spawn Homage Cover' sweep</x:t>
  </x:si>
  <x:si>
    <x:t xml:space="preserve">Surfaced Mark Spears Monsters #2, Darkwing Duck #1 Nakayama, SIKTC #50 Zonno (NYCC 2026), Orbit #1 Jason Comics and Spawn '77 #1 Cover F.</x:t>
  </x:si>
  <x:si>
    <x:t xml:space="preserve">https://www.ebay.com/shop/spawn-homage-cover?_nkw=spawn+homage+cover</x:t>
  </x:si>
  <x:si>
    <x:t xml:space="preserve">Resale titles only; confirm each.</x:t>
  </x:si>
  <x:si>
    <x:t xml:space="preserve">Upcoming-homage sweep (Oct 20, 2026)</x:t>
  </x:si>
  <x:si>
    <x:t xml:space="preserve">Searched</x:t>
  </x:si>
  <x:si>
    <x:t xml:space="preserve">Checked retailer pre-orders, publisher solicits and NYCC 2026 exclusives.</x:t>
  </x:si>
  <x:si>
    <x:t xml:space="preserve">Field</x:t>
  </x:si>
  <x:si>
    <x:t xml:space="preserve">Description</x:t>
  </x:si>
  <x:si>
    <x:t xml:space="preserve">Allowed values / example</x:t>
  </x:si>
</x:sst>
</file>

<file path=xl/styles.xml><?xml version="1.0" encoding="utf-8"?>
<x:styleSheet xmlns:x="http://schemas.openxmlformats.org/spreadsheetml/2006/main">
  <x:numFmts count="5">
    <x:numFmt numFmtId="164" formatCode="General"/>
    <x:numFmt numFmtId="165" formatCode="General"/>
    <x:numFmt numFmtId="166" formatCode="0%"/>
    <x:numFmt numFmtId="200" formatCode="0"/>
    <x:numFmt numFmtId="201" formatCode="yyyy-mm-dd"/>
  </x:numFmts>
  <x:fonts count="13">
    <x:font>
      <x:sz val="11"/>
      <x:color theme="1"/>
      <x:name val="Calibri"/>
      <x:family val="2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6"/>
      <x:color rgb="FF1F2A44"/>
      <x:name val="Arial"/>
    </x:font>
    <x:font>
      <x:i/>
      <x:sz val="10"/>
      <x:color rgb="FF555555"/>
      <x:name val="Arial"/>
    </x:font>
    <x:font>
      <x:sz val="9"/>
      <x:color rgb="FF888888"/>
      <x:name val="Arial"/>
    </x:font>
    <x:font>
      <x:b/>
      <x:sz val="10"/>
      <x:color rgb="FFFFFFFF"/>
      <x:name val="Arial"/>
    </x:font>
    <x:font>
      <x:sz val="11"/>
      <x:name val="Arial"/>
    </x:font>
    <x:font>
      <x:b/>
      <x:sz val="11"/>
      <x:name val="Arial"/>
    </x:font>
    <x:font>
      <x:b/>
      <x:sz val="12"/>
      <x:color rgb="FF1F2A44"/>
      <x:name val="Arial"/>
    </x:font>
    <x:font>
      <x:sz val="10"/>
      <x:name val="Arial"/>
    </x:font>
    <x:font>
      <x:u val="single"/>
      <x:sz val="10"/>
      <x:color rgb="FF1F4E9E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F2A44"/>
      </x:patternFill>
    </x:fill>
    <x:fill>
      <x:patternFill patternType="solid">
        <x:fgColor rgb="FFFFF2CC"/>
      </x:patternFill>
    </x:fill>
    <x:fill>
      <x:patternFill patternType="solid">
        <x:fgColor rgb="FFF8D7DA"/>
      </x:patternFill>
    </x:fill>
    <x:fill>
      <x:patternFill patternType="solid">
        <x:fgColor rgb="FFEDEDED"/>
      </x:patternFill>
    </x:fill>
  </x:fills>
  <x:borders count="2">
    <x:border diagonalUp="0" diagonalDown="0">
      <x:left/>
      <x:right/>
      <x:top/>
      <x:bottom/>
      <x:diagonal/>
    </x:border>
    <x:border diagonalUp="0" diagonalDown="0">
      <x:left/>
      <x:right/>
      <x:top/>
      <x:bottom style="thin">
        <x:color rgb="FFD0D4DC"/>
      </x:bottom>
      <x:diagonal/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37">
    <x:xf numFmtId="164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4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5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6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7" fillId="2" borderId="0" xfId="0" applyFont="1" applyBorder="0" applyAlignment="0" applyProtection="0">
      <x:alignment horizontal="general" vertical="bottom" wrapText="0" shrinkToFit="0"/>
      <x:protection locked="1" hidden="0"/>
    </x:xf>
    <x:xf numFmtId="164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5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6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0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7" fillId="2" borderId="0" xfId="0" applyFont="1" applyBorder="0" applyAlignment="1" applyProtection="0">
      <x:alignment horizontal="general" vertical="center" wrapText="1" shrinkToFit="0"/>
      <x:protection locked="1" hidden="0"/>
    </x:xf>
    <x:xf numFmtId="164" fontId="11" fillId="0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3" borderId="1" xfId="0" applyFont="1" applyBorder="1" applyAlignment="1" applyProtection="0">
      <x:alignment horizontal="general" vertical="top" wrapText="1" shrinkToFit="0"/>
      <x:protection locked="1" hidden="0"/>
    </x:xf>
    <x:xf numFmtId="164" fontId="12" fillId="0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4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5" borderId="1" xfId="0" applyFont="1" applyBorder="1" applyAlignment="1" applyProtection="0">
      <x:alignment horizontal="general" vertical="top" wrapText="1" shrinkToFit="0"/>
      <x:protection locked="1" hidden="0"/>
    </x:xf>
    <x:xf numFmtId="165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1" fillId="0" borderId="1" xfId="0" applyFont="1" applyBorder="1" applyAlignment="1" applyProtection="0">
      <x:alignment horizontal="general" vertical="top" wrapText="1" shrinkToFit="0"/>
      <x:protection locked="1" hidden="0"/>
    </x:xf>
    <x:xf numFmtId="164" fontId="1" fillId="4" borderId="1" xfId="0" applyFont="1" applyBorder="1" applyAlignment="1" applyProtection="0">
      <x:alignment horizontal="general" vertical="top" wrapText="1" shrinkToFit="0"/>
      <x:protection locked="1" hidden="0"/>
    </x:xf>
    <x:xf numFmtId="200" fontId="1" fillId="0" borderId="1" xfId="0" applyNumberFormat="1" applyFont="1" applyFill="1" applyBorder="1" applyAlignment="1">
      <x:alignment horizontal="general" vertical="top" wrapText="1"/>
    </x:xf>
    <x:xf numFmtId="201" fontId="1" fillId="0" borderId="1" xfId="0" applyNumberFormat="1" applyFont="1" applyFill="1" applyBorder="1" applyAlignment="1">
      <x:alignment horizontal="general" vertical="top" wrapText="1"/>
    </x:xf>
    <x:xf numFmtId="164" fontId="1" fillId="0" borderId="1" xfId="0" applyNumberFormat="1" applyFont="1" applyFill="1" applyBorder="1" applyAlignment="1">
      <x:alignment horizontal="general" vertical="top" wrapText="1"/>
    </x:xf>
    <x:xf numFmtId="164" fontId="1" fillId="3" borderId="1" xfId="0" applyNumberFormat="1" applyFont="1" applyFill="1" applyBorder="1" applyAlignment="1">
      <x:alignment horizontal="general" vertical="top" wrapText="1"/>
    </x:xf>
    <x:xf numFmtId="164" fontId="12" fillId="0" borderId="1" xfId="0" applyNumberFormat="1" applyFont="1" applyFill="1" applyBorder="1" applyAlignment="1">
      <x:alignment horizontal="general" vertical="top" wrapText="1"/>
    </x:xf>
    <x:xf numFmtId="164" fontId="1" fillId="4" borderId="1" xfId="0" applyNumberFormat="1" applyFont="1" applyFill="1" applyBorder="1" applyAlignment="1">
      <x:alignment horizontal="general" vertical="top" wrapText="1"/>
    </x:xf>
    <x:xf numFmtId="164" fontId="4" fillId="0" borderId="0" xfId="0" applyNumberFormat="1" applyFont="1" applyFill="1" applyBorder="1" applyAlignment="1">
      <x:alignment horizontal="general" vertical="bottom" wrapText="1"/>
    </x:xf>
    <x:xf numFmtId="164" fontId="0" fillId="0" borderId="0" xfId="0" applyNumberFormat="1" applyFont="1" applyFill="1" applyBorder="1" applyAlignment="1">
      <x:alignment horizontal="general" vertical="bottom" wrapText="1"/>
    </x:xf>
    <x:xf numFmtId="164" fontId="5" fillId="0" borderId="0" xfId="0" applyNumberFormat="1" applyFont="1" applyFill="1" applyBorder="1" applyAlignment="1">
      <x:alignment horizontal="general" vertical="bottom" wrapText="1"/>
    </x:xf>
    <x:xf numFmtId="164" fontId="6" fillId="0" borderId="0" xfId="0" applyNumberFormat="1" applyFont="1" applyFill="1" applyBorder="1" applyAlignment="1">
      <x:alignment horizontal="general" vertical="bottom" wrapText="1"/>
    </x:xf>
    <x:xf numFmtId="164" fontId="4" fillId="0" borderId="0" xfId="0" applyNumberFormat="1" applyFont="1" applyFill="1" applyBorder="1" applyAlignment="1">
      <x:alignment horizontal="general" vertical="center" wrapText="1"/>
    </x:xf>
    <x:xf numFmtId="164" fontId="0" fillId="0" borderId="0" xfId="0" applyNumberFormat="1" applyFont="1" applyFill="1" applyBorder="1" applyAlignment="1">
      <x:alignment horizontal="general" vertical="center" wrapText="1"/>
    </x:xf>
    <x:xf numFmtId="164" fontId="5" fillId="0" borderId="0" xfId="0" applyNumberFormat="1" applyFont="1" applyFill="1" applyBorder="1" applyAlignment="1">
      <x:alignment horizontal="general" vertical="center" wrapText="1"/>
    </x:xf>
    <x:xf numFmtId="164" fontId="6" fillId="0" borderId="0" xfId="0" applyNumberFormat="1" applyFont="1" applyFill="1" applyBorder="1" applyAlignment="1">
      <x:alignment horizontal="general" vertical="center" wrapText="1"/>
    </x:xf>
    <x:xf numFmtId="164" fontId="10" fillId="0" borderId="0" xfId="0" applyNumberFormat="1" applyFont="1" applyFill="1" applyBorder="1" applyAlignment="1">
      <x:alignment horizontal="general" vertical="bottom" wrapText="1"/>
    </x:xf>
    <x:xf numFmtId="164" fontId="1" fillId="0" borderId="0" xfId="0" applyNumberFormat="1" applyFont="1" applyFill="1" applyBorder="1" applyAlignment="1">
      <x:alignment horizontal="general" vertical="bottom" wrapText="1"/>
    </x:xf>
    <x:xf numFmtId="164" fontId="1" fillId="0" borderId="0" xfId="0" applyNumberFormat="1" applyFont="1" applyFill="1" applyBorder="1" applyAlignment="1">
      <x:alignment horizontal="general" vertical="top" wrapText="1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6">
    <x:dxf>
      <x:fill>
        <x:patternFill>
          <x:bgColor rgb="FF1F2A44"/>
        </x:patternFill>
      </x:fill>
    </x:dxf>
    <x:dxf>
      <x:fill>
        <x:patternFill>
          <x:bgColor rgb="FF000000"/>
        </x:patternFill>
      </x:fill>
    </x:dxf>
    <x:dxf>
      <x:fill>
        <x:patternFill>
          <x:bgColor rgb="FFFFFFFF"/>
        </x:patternFill>
      </x:fill>
    </x:dxf>
    <x:dxf>
      <x:fill>
        <x:patternFill>
          <x:bgColor rgb="FFF8D7DA"/>
        </x:patternFill>
      </x:fill>
    </x:dxf>
    <x:dxf>
      <x:fill>
        <x:patternFill>
          <x:bgColor rgb="FFFFF2CC"/>
        </x:patternFill>
      </x:fill>
    </x:dxf>
    <x:dxf>
      <x:fill>
        <x:patternFill>
          <x:bgColor rgb="FF1F4E9E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88888"/>
      <x:rgbColor rgb="FF9999FF"/>
      <x:rgbColor rgb="FF993366"/>
      <x:rgbColor rgb="FFFFF2CC"/>
      <x:rgbColor rgb="FFEDEDED"/>
      <x:rgbColor rgb="FF660066"/>
      <x:rgbColor rgb="FFFF8080"/>
      <x:rgbColor rgb="FF0066CC"/>
      <x:rgbColor rgb="FFD0D4DC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8D7DA"/>
      <x:rgbColor rgb="FF3366FF"/>
      <x:rgbColor rgb="FF33CCCC"/>
      <x:rgbColor rgb="FF99CC00"/>
      <x:rgbColor rgb="FFFFCC00"/>
      <x:rgbColor rgb="FFFF9900"/>
      <x:rgbColor rgb="FFFF6600"/>
      <x:rgbColor rgb="FF555555"/>
      <x:rgbColor rgb="FF969696"/>
      <x:rgbColor rgb="FF003366"/>
      <x:rgbColor rgb="FF339966"/>
      <x:rgbColor rgb="FF003300"/>
      <x:rgbColor rgb="FF333300"/>
      <x:rgbColor rgb="FF993300"/>
      <x:rgbColor rgb="FF993366"/>
      <x:rgbColor rgb="FF1F4E9E"/>
      <x:rgbColor rgb="FF1F2A44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26e2a0622b4437" /><Relationship Type="http://schemas.openxmlformats.org/officeDocument/2006/relationships/theme" Target="/xl/theme/theme1.xml" Id="Rcfca19134fb341c0" /><Relationship Type="http://schemas.openxmlformats.org/officeDocument/2006/relationships/sharedStrings" Target="/xl/sharedStrings.xml" Id="Rc7b136c41df04bec" /><Relationship Type="http://schemas.openxmlformats.org/officeDocument/2006/relationships/worksheet" Target="/xl/worksheets/sheet1.xml" Id="R3fa00159a2314b08" /><Relationship Type="http://schemas.openxmlformats.org/officeDocument/2006/relationships/worksheet" Target="/xl/worksheets/sheet2.xml" Id="R3835bf8f751841bd" /><Relationship Type="http://schemas.openxmlformats.org/officeDocument/2006/relationships/worksheet" Target="/xl/worksheets/sheet3.xml" Id="R2c7afbcdcb0a4d10" /><Relationship Type="http://schemas.openxmlformats.org/officeDocument/2006/relationships/worksheet" Target="/xl/worksheets/sheet4.xml" Id="Rcfbcc25078b64dd3" /><Relationship Type="http://schemas.openxmlformats.org/officeDocument/2006/relationships/worksheet" Target="/xl/worksheets/sheet5.xml" Id="Rc7404c744e4f456c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'1.0' encoding='utf-8'?>
<ns0:Relationships xmlns:ns0="http://schemas.openxmlformats.org/package/2006/relationships"><ns0:Relationship Type="http://schemas.openxmlformats.org/officeDocument/2006/relationships/hyperlink" Target="https://leagueofcomicgeeks.com/comic/2737390/spoon-1" TargetMode="External" Id="Rb87f25d4edf941d6" /><ns0:Relationship Type="http://schemas.openxmlformats.org/officeDocument/2006/relationships/hyperlink" Target="https://asylum-booksandgames.com/product/spoof-comics-spoon-issue-1/" TargetMode="External" Id="R62696763f07246b7" /><ns0:Relationship Type="http://schemas.openxmlformats.org/officeDocument/2006/relationships/hyperlink" Target="https://s3.amazonaws.com/comicgeeks/comics/covers/large-2737390.jpg" TargetMode="External" Id="Racaa7c44390f4087" /><ns0:Relationship Type="http://schemas.openxmlformats.org/officeDocument/2006/relationships/hyperlink" Target="https://leagueofcomicgeeks.com/comic/5588734/radioactive-man-1000" TargetMode="External" Id="R67b95a83df164868" /><ns0:Relationship Type="http://schemas.openxmlformats.org/officeDocument/2006/relationships/hyperlink" Target="https://www.comics.org/issue/54280/" TargetMode="External" Id="R3f33462a75d24c8f" /><ns0:Relationship Type="http://schemas.openxmlformats.org/officeDocument/2006/relationships/hyperlink" Target="https://s3.amazonaws.com/comicgeeks/comics/covers/large-5588734.jpg" TargetMode="External" Id="R551f7d1b6cf44057" /><ns0:Relationship Type="http://schemas.openxmlformats.org/officeDocument/2006/relationships/hyperlink" Target="https://leagueofcomicgeeks.com/comic/3427246/spawn-origins-collection-vol-1-tp" TargetMode="External" Id="Rbfb54aeac1ca4519" /><ns0:Relationship Type="http://schemas.openxmlformats.org/officeDocument/2006/relationships/hyperlink" Target="https://www.comics.org/issue/51236/" TargetMode="External" Id="R9ac313a265a94150" /><ns0:Relationship Type="http://schemas.openxmlformats.org/officeDocument/2006/relationships/hyperlink" Target="https://s3.amazonaws.com/comicgeeks/comics/covers/large-3427246.jpg" TargetMode="External" Id="R4306cc026cf643a6" /><ns0:Relationship Type="http://schemas.openxmlformats.org/officeDocument/2006/relationships/hyperlink" Target="https://leagueofcomicgeeks.com/comic/4665496/the-cbldf-presents-liberty-annual-5?variant=2738664" TargetMode="External" Id="R15f98128380b4e9f" /><ns0:Relationship Type="http://schemas.openxmlformats.org/officeDocument/2006/relationships/hyperlink" Target="https://www.comiccollectorlive.com/storyarc/tag-homage-cover--spawn-1/page-1/55e42403-4e0b-46ac-958b-909d993c19cf" TargetMode="External" Id="R941a4e5047a949d7" /><ns0:Relationship Type="http://schemas.openxmlformats.org/officeDocument/2006/relationships/hyperlink" Target="https://s3.amazonaws.com/comicgeeks/comics/covers/large-2738664.jpg" TargetMode="External" Id="R8d7d79668b2347c2" /><ns0:Relationship Type="http://schemas.openxmlformats.org/officeDocument/2006/relationships/hyperlink" Target="https://leagueofcomicgeeks.com/comic/3324863/monstress-10?variant=5936179" TargetMode="External" Id="R66485b2823ff4829" /><ns0:Relationship Type="http://schemas.openxmlformats.org/officeDocument/2006/relationships/hyperlink" Target="https://imagecomics.com/comics/releases/monstress-10" TargetMode="External" Id="R9541f445a54843c2" /><ns0:Relationship Type="http://schemas.openxmlformats.org/officeDocument/2006/relationships/hyperlink" Target="https://s3.amazonaws.com/comicgeeks/comics/covers/large-5936179.jpg" TargetMode="External" Id="Re84add95eb3b4c11" /><ns0:Relationship Type="http://schemas.openxmlformats.org/officeDocument/2006/relationships/hyperlink" Target="https://leagueofcomicgeeks.com/comic/9723478/spawn-25th-anniversary-directors-cut-1?variant=8904213" TargetMode="External" Id="R62a41fb4da014a9f" /><ns0:Relationship Type="http://schemas.openxmlformats.org/officeDocument/2006/relationships/hyperlink" Target="https://imagecomics.com/press-releases/spawn-1-is-reborn-with-a-special-25th-anniversary-directors-cut-edition-cov-1" TargetMode="External" Id="R017a8e4a3c6045d9" /><ns0:Relationship Type="http://schemas.openxmlformats.org/officeDocument/2006/relationships/hyperlink" Target="https://s3.amazonaws.com/comicgeeks/comics/covers/large-8904213.jpg" TargetMode="External" Id="R3bfb773bc8794b47" /><ns0:Relationship Type="http://schemas.openxmlformats.org/officeDocument/2006/relationships/hyperlink" Target="https://leagueofcomicgeeks.com/comic/7138325/ash-vs-the-army-of-darkness-2?variant=5399096" TargetMode="External" Id="R637450e9741545dc" /><ns0:Relationship Type="http://schemas.openxmlformats.org/officeDocument/2006/relationships/hyperlink" Target="https://leagueofcomicgeeks.com/profile/galko/lists/9520/cover-homage-spawn-1" TargetMode="External" Id="Rbb2b5f76657c4f77" /><ns0:Relationship Type="http://schemas.openxmlformats.org/officeDocument/2006/relationships/hyperlink" Target="https://s3.amazonaws.com/comicgeeks/comics/covers/large-5399096.jpg" TargetMode="External" Id="R0c657f25840c45b8" /><ns0:Relationship Type="http://schemas.openxmlformats.org/officeDocument/2006/relationships/hyperlink" Target="https://leagueofcomicgeeks.com/comic/5884841/eules-vision-1?variant=1301549" TargetMode="External" Id="Re9bf9c6c41804a29" /><ns0:Relationship Type="http://schemas.openxmlformats.org/officeDocument/2006/relationships/hyperlink" Target="https://spawnworld.com/books/parody/eule01_v02.htm" TargetMode="External" Id="R89eb28524f5b4976" /><ns0:Relationship Type="http://schemas.openxmlformats.org/officeDocument/2006/relationships/hyperlink" Target="https://s3.amazonaws.com/comicgeeks/comics/covers/large-1301549.jpg" TargetMode="External" Id="R4e6c7eb416ce4ff3" /><ns0:Relationship Type="http://schemas.openxmlformats.org/officeDocument/2006/relationships/hyperlink" Target="https://leagueofcomicgeeks.com/comic/7851390/the-sav-2?variant=6093487" TargetMode="External" Id="Rcb99745a021c4e3e" /><ns0:Relationship Type="http://schemas.openxmlformats.org/officeDocument/2006/relationships/hyperlink" Target="https://www.spawnworld.com/books/parody/sav01.htm" TargetMode="External" Id="Ra57d2f097d3246fa" /><ns0:Relationship Type="http://schemas.openxmlformats.org/officeDocument/2006/relationships/hyperlink" Target="https://s3.amazonaws.com/comicgeeks/comics/covers/large-6093487.jpg" TargetMode="External" Id="Ra4edb9a296344868" /><ns0:Relationship Type="http://schemas.openxmlformats.org/officeDocument/2006/relationships/hyperlink" Target="https://leagueofcomicgeeks.com/comic/8554690/king-spawn-1?variant=5906854" TargetMode="External" Id="R813a069fb2b34bf9" /><ns0:Relationship Type="http://schemas.openxmlformats.org/officeDocument/2006/relationships/hyperlink" Target="https://leagueofcomicgeeks.com/profile/galko/lists/9520/cover-homage-spawn-1" TargetMode="External" Id="R2f108148477c40d3" /><ns0:Relationship Type="http://schemas.openxmlformats.org/officeDocument/2006/relationships/hyperlink" Target="https://s3.amazonaws.com/comicgeeks/comics/covers/large-5906854.jpg" TargetMode="External" Id="R9c58740ac4eb4876" /><ns0:Relationship Type="http://schemas.openxmlformats.org/officeDocument/2006/relationships/hyperlink" Target="https://leagueofcomicgeeks.com/comic/9996529/red-room-4?variant=1665347" TargetMode="External" Id="Rb273cab8fcd74b81" /><ns0:Relationship Type="http://schemas.openxmlformats.org/officeDocument/2006/relationships/hyperlink" Target="https://www.comiccollectorlive.com/storyarc/tag-homage-cover--spawn-1/page-1/55e42403-4e0b-46ac-958b-909d993c19cf" TargetMode="External" Id="R45a1c91f46c3413a" /><ns0:Relationship Type="http://schemas.openxmlformats.org/officeDocument/2006/relationships/hyperlink" Target="https://s3.amazonaws.com/comicgeeks/comics/covers/large-1665347.jpg" TargetMode="External" Id="R76a47ad6fc5844df" /><ns0:Relationship Type="http://schemas.openxmlformats.org/officeDocument/2006/relationships/hyperlink" Target="https://leagueofcomicgeeks.com/comic/2090447/lady-mechanika-the-monster-of-the-ministry-of-hell-1?variant=3056882" TargetMode="External" Id="Rdcae351e446b4567" /><ns0:Relationship Type="http://schemas.openxmlformats.org/officeDocument/2006/relationships/hyperlink" Target="https://www.comics.org/indicia_publisher/17/?display=list&amp;page=124&amp;sort=-issue" TargetMode="External" Id="R1f53290abf45470d" /><ns0:Relationship Type="http://schemas.openxmlformats.org/officeDocument/2006/relationships/hyperlink" Target="https://s3.amazonaws.com/comicgeeks/comics/covers/large-3056882.jpg" TargetMode="External" Id="R8399d33c32674b82" /><ns0:Relationship Type="http://schemas.openxmlformats.org/officeDocument/2006/relationships/hyperlink" Target="https://leagueofcomicgeeks.com/comic/4383437/rayna-the-bastard-queen-1?variant=1047040" TargetMode="External" Id="R5c7c35d796f94b32" /><ns0:Relationship Type="http://schemas.openxmlformats.org/officeDocument/2006/relationships/hyperlink" Target="https://www.comics.org/issue/2690538/" TargetMode="External" Id="R4ce4388e2505496b" /><ns0:Relationship Type="http://schemas.openxmlformats.org/officeDocument/2006/relationships/hyperlink" Target="https://s3.amazonaws.com/comicgeeks/comics/covers/large-1047040.jpg" TargetMode="External" Id="R520f59cae0644ad8" /><ns0:Relationship Type="http://schemas.openxmlformats.org/officeDocument/2006/relationships/hyperlink" Target="https://leagueofcomicgeeks.com/comic/1316464/vanish-1?variant=3756354" TargetMode="External" Id="Rbac8c524aedc4d4a" /><ns0:Relationship Type="http://schemas.openxmlformats.org/officeDocument/2006/relationships/hyperlink" Target="https://leagueofcomicgeeks.com/profile/galko/lists/9520/cover-homage-spawn-1" TargetMode="External" Id="R025569cbb37a4e08" /><ns0:Relationship Type="http://schemas.openxmlformats.org/officeDocument/2006/relationships/hyperlink" Target="https://s3.amazonaws.com/comicgeeks/comics/covers/large-3756354.jpg" TargetMode="External" Id="Rc611741539e544c4" /><ns0:Relationship Type="http://schemas.openxmlformats.org/officeDocument/2006/relationships/hyperlink" Target="https://leagueofcomicgeeks.com/comic/5288687/inscrutable-gunk-3" TargetMode="External" Id="R2f4ce9d4d03d41e6" /><ns0:Relationship Type="http://schemas.openxmlformats.org/officeDocument/2006/relationships/hyperlink" Target="https://leagueofcomicgeeks.com/profile/galko/lists/9520/cover-homage-spawn-1" TargetMode="External" Id="R1f83202168124764" /><ns0:Relationship Type="http://schemas.openxmlformats.org/officeDocument/2006/relationships/hyperlink" Target="https://s3.amazonaws.com/comicgeeks/comics/covers/large-5288687.jpg" TargetMode="External" Id="Ree2cd161ffa74049" /><ns0:Relationship Type="http://schemas.openxmlformats.org/officeDocument/2006/relationships/hyperlink" Target="https://leagueofcomicgeeks.com/comic/3145918/the-return-of-chilling-adventures-in-sorcery-1?variant=4557419" TargetMode="External" Id="R94769e7994214eb6" /><ns0:Relationship Type="http://schemas.openxmlformats.org/officeDocument/2006/relationships/hyperlink" Target="https://www.stadiumcomics.com/products/return-of-chilling-adventures-in-sorcery-spawn-homage-pre-order" TargetMode="External" Id="R5b0254b871154bcb" /><ns0:Relationship Type="http://schemas.openxmlformats.org/officeDocument/2006/relationships/hyperlink" Target="https://s3.amazonaws.com/comicgeeks/comics/covers/large-4557419.jpg" TargetMode="External" Id="R4eceb685d1e542fc" /><ns0:Relationship Type="http://schemas.openxmlformats.org/officeDocument/2006/relationships/hyperlink" Target="https://leagueofcomicgeeks.com/comic/3594369/art-brut-1?variant=1645418" TargetMode="External" Id="R4c2f8cfac968405a" /><ns0:Relationship Type="http://schemas.openxmlformats.org/officeDocument/2006/relationships/hyperlink" Target="https://imagecomics.com/comics/releases/art-brut-1" TargetMode="External" Id="Re369ef6e4f6d4fec" /><ns0:Relationship Type="http://schemas.openxmlformats.org/officeDocument/2006/relationships/hyperlink" Target="https://s3.amazonaws.com/comicgeeks/comics/covers/large-1645418.jpg" TargetMode="External" Id="R4cb2ca4030fc41ac" /><ns0:Relationship Type="http://schemas.openxmlformats.org/officeDocument/2006/relationships/hyperlink" Target="https://leagueofcomicgeeks.com/comic/9806927/spawn-347?variant=4225504" TargetMode="External" Id="R513066168b8743ac" /><ns0:Relationship Type="http://schemas.openxmlformats.org/officeDocument/2006/relationships/hyperlink" Target="https://www.comics.org/issue/2765975/" TargetMode="External" Id="Rc9067866f0ec4f51" /><ns0:Relationship Type="http://schemas.openxmlformats.org/officeDocument/2006/relationships/hyperlink" Target="https://s3.amazonaws.com/comicgeeks/comics/covers/large-4225504.jpg" TargetMode="External" Id="Rd55f257a93664669" /><ns0:Relationship Type="http://schemas.openxmlformats.org/officeDocument/2006/relationships/hyperlink" Target="https://www.comiccollectorlive.com/storyarc/tag-homage-cover--spawn-1/page-1/55e42403-4e0b-46ac-958b-909d993c19cf" TargetMode="External" Id="Ra562c6e6da0a456c" /><ns0:Relationship Type="http://schemas.openxmlformats.org/officeDocument/2006/relationships/hyperlink" Target="https://ducktalks.com/2023/02/24/meet-dynamite-comics-darkwing-duck-and-gargoyles-cover-artists-at-megacon-orlando-2023/" TargetMode="External" Id="Rf406be1b8ecf4f62" /><ns0:Relationship Type="http://schemas.openxmlformats.org/officeDocument/2006/relationships/hyperlink" Target="https://www.whatnot.com/fr-FR/listing/TGlzdGluZ05vZGU6MjQxMzUwNjU2MQ%3D%3D" TargetMode="External" Id="R89f03182ad524e09" /><ns0:Relationship Type="http://schemas.openxmlformats.org/officeDocument/2006/relationships/hyperlink" Target="https://www.ebay.com/itm/236421913945" TargetMode="External" Id="Rdfc02a46944c43fb" /><ns0:Relationship Type="http://schemas.openxmlformats.org/officeDocument/2006/relationships/hyperlink" Target="https://imagecomics.com/comics/releases/spawn-77-1-of-3-cvr-a-mark-spears" TargetMode="External" Id="Rfd8b956a61284d50" /><ns0:Relationship Type="http://schemas.openxmlformats.org/officeDocument/2006/relationships/hyperlink" Target="https://imagecomics.com/press-releases/the-original-1977-spawn-makes-its-comic-book-debut-in-new-todd-mcfarlane-mark-spears-miniseries-spawn-77-launching-this-september" TargetMode="External" Id="Re4c247adf15d4c30" /><ns0:Relationship Type="http://schemas.openxmlformats.org/officeDocument/2006/relationships/hyperlink" Target="https://imagecomics.com/comics/releases/fireborn-2" TargetMode="External" Id="R8d7d70bdede14ea0" /><ns0:Relationship Type="http://schemas.openxmlformats.org/officeDocument/2006/relationships/hyperlink" Target="https://www.comiccollectorlive.com/storyarc/tag-homage-cover--spawn-1/page-1/55e42403-4e0b-46ac-958b-909d993c19cf" TargetMode="External" Id="R0653a520aa924ca5" /><ns0:Relationship Type="http://schemas.openxmlformats.org/officeDocument/2006/relationships/hyperlink" Target="https://comicbookrealm.com/cgc-analyzer/comic/id/239852/coffin-comics-hellwitch-sacrilegious-1i-homage-edition" TargetMode="External" Id="R9690e2ade56e435c" /><ns0:Relationship Type="http://schemas.openxmlformats.org/officeDocument/2006/relationships/hyperlink" Target="https://www.comiccollectorlive.com/issue/comic-books/Hellwitch-Sacrilegious/1-L-Marat-MIchaels-Homage-Edition-1500/da40b1e3-ae77-4b19-b4fa-934ff81d270f" TargetMode="External" Id="R993bebd427234e5e" /><ns0:Relationship Type="http://schemas.openxmlformats.org/officeDocument/2006/relationships/hyperlink" Target="https://imagecomics.com/comics/releases/spawn-50" TargetMode="External" Id="Rd9a8fe3247d642f2" /><ns0:Relationship Type="http://schemas.openxmlformats.org/officeDocument/2006/relationships/hyperlink" Target="https://www.comics.org/issue/58908/" TargetMode="External" Id="R1fea9df1fba5438c" /><ns0:Relationship Id="rIdSourceAA20" Type="http://schemas.openxmlformats.org/officeDocument/2006/relationships/hyperlink" Target="https://freshcomics.us/creator/mark-spears" TargetMode="External" /><ns0:Relationship Id="rIdSourceAB20" Type="http://schemas.openxmlformats.org/officeDocument/2006/relationships/hyperlink" Target="https://images.comiccollectorlive.com/covers/67c/67ccad57-2f22-45f9-8140-09debf5d1453.jpg" TargetMode="External" /><ns0:Relationship Id="rIdSourceAA21" Type="http://schemas.openxmlformats.org/officeDocument/2006/relationships/hyperlink" Target="https://www.instagram.com/p/CoIXOGEvVdq/" TargetMode="External" /><ns0:Relationship Id="rIdSourceAB21" Type="http://schemas.openxmlformats.org/officeDocument/2006/relationships/hyperlink" Target="https://ducktalks.com/wp-content/uploads/2023/02/img_3934.jpg" TargetMode="External" /><ns0:Relationship Id="rIdSourceAA22" Type="http://schemas.openxmlformats.org/officeDocument/2006/relationships/hyperlink" Target="https://www.firstcomicsnews.com/rich-reviews-something-is-killing-the-children-50/" TargetMode="External" /><ns0:Relationship Id="rIdSourceAA23" Type="http://schemas.openxmlformats.org/officeDocument/2006/relationships/hyperlink" Target="https://www.ebay.com/itm/178556053468" TargetMode="External" /><ns0:Relationship Id="rIdSourceAB24" Type="http://schemas.openxmlformats.org/officeDocument/2006/relationships/hyperlink" Target="https://cdn.imagecomics.com/assets/i/releases/1122385/_f34568cc05.jpg" TargetMode="External" /><ns0:Relationship Id="rIdSourceAB25" Type="http://schemas.openxmlformats.org/officeDocument/2006/relationships/hyperlink" Target="https://cdn.imagecomics.com/assets/i/releases/1107656/_26af5965f6.jpg" TargetMode="External" /><ns0:Relationship Id="rIdSourceAB26" Type="http://schemas.openxmlformats.org/officeDocument/2006/relationships/hyperlink" Target="https://images.comiccollectorlive.com/covers/da4/da40b1e3-ae77-4b19-b4fa-934ff81d270f.jpg" TargetMode="External" /><ns0:Relationship Id="rIdSourceAB27" Type="http://schemas.openxmlformats.org/officeDocument/2006/relationships/hyperlink" Target="https://imagecomics.com/files/releases/Spawn_50-1.png" TargetMode="External" /></ns0: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leagueofcomicgeeks.com/comic/1438548/spawn-1" TargetMode="External" Id="Ra4179a38902c4f95" /><Relationship Type="http://schemas.openxmlformats.org/officeDocument/2006/relationships/hyperlink" Target="https://leagueofcomicgeeks.com/comic/1438548/spawn-1?variant=5131805" TargetMode="External" Id="R04e92cff7dc44d1e" /><Relationship Type="http://schemas.openxmlformats.org/officeDocument/2006/relationships/hyperlink" Target="https://leagueofcomicgeeks.com/comic/1438548/spawn-1?variant=4799883" TargetMode="External" Id="R326687ab0f74435f" /><Relationship Type="http://schemas.openxmlformats.org/officeDocument/2006/relationships/hyperlink" Target="https://leagueofcomicgeeks.com/comic/1438548/spawn-1?variant=4342633" TargetMode="External" Id="R68cc7a67d33c4180" /><Relationship Type="http://schemas.openxmlformats.org/officeDocument/2006/relationships/hyperlink" Target="https://leagueofcomicgeeks.com/comic/2737390/spoon-1" TargetMode="External" Id="R3bdbb2d29a794728" /><Relationship Type="http://schemas.openxmlformats.org/officeDocument/2006/relationships/hyperlink" Target="https://leagueofcomicgeeks.com/comic/1438548/spawn-1?variant=1626473" TargetMode="External" Id="Rea308b50b2db46d4" /><Relationship Type="http://schemas.openxmlformats.org/officeDocument/2006/relationships/hyperlink" Target="https://leagueofcomicgeeks.com/comic/5588734/radioactive-man-1000" TargetMode="External" Id="Rd3eab8f923d64fcb" /><Relationship Type="http://schemas.openxmlformats.org/officeDocument/2006/relationships/hyperlink" Target="https://leagueofcomicgeeks.com/comic/2782371/spawn-1" TargetMode="External" Id="Rb4180297accb48a8" /><Relationship Type="http://schemas.openxmlformats.org/officeDocument/2006/relationships/hyperlink" Target="https://leagueofcomicgeeks.com/comic/3780333/spawn-1" TargetMode="External" Id="R124c5c4ddfbb4a6c" /><Relationship Type="http://schemas.openxmlformats.org/officeDocument/2006/relationships/hyperlink" Target="https://leagueofcomicgeeks.com/comic/3427246/spawn-origins-collection-vol-1-tp" TargetMode="External" Id="R9d472d93127342db" /><Relationship Type="http://schemas.openxmlformats.org/officeDocument/2006/relationships/hyperlink" Target="https://leagueofcomicgeeks.com/comic/1438548/spawn-1?variant=4012613" TargetMode="External" Id="Rf1f797b2ccd945e7" /><Relationship Type="http://schemas.openxmlformats.org/officeDocument/2006/relationships/hyperlink" Target="https://leagueofcomicgeeks.com/comic/4665496/the-cbldf-presents-liberty-annual-5?variant=2738664" TargetMode="External" Id="R96254cc0dd1b4d32" /><Relationship Type="http://schemas.openxmlformats.org/officeDocument/2006/relationships/hyperlink" Target="https://leagueofcomicgeeks.com/comic/3324863/monstress-10?variant=5936179" TargetMode="External" Id="R7dcc904bba694529" /><Relationship Type="http://schemas.openxmlformats.org/officeDocument/2006/relationships/hyperlink" Target="https://leagueofcomicgeeks.com/comic/9723478/spawn-25th-anniversary-directors-cut-1?variant=8904213" TargetMode="External" Id="Rf317e4d450584458" /><Relationship Type="http://schemas.openxmlformats.org/officeDocument/2006/relationships/hyperlink" Target="https://leagueofcomicgeeks.com/comic/7138325/ash-vs-the-army-of-darkness-2?variant=5399096" TargetMode="External" Id="R8819aa545023466d" /><Relationship Type="http://schemas.openxmlformats.org/officeDocument/2006/relationships/hyperlink" Target="https://leagueofcomicgeeks.com/comic/7138325/ash-vs-the-army-of-darkness-2?variant=5884931" TargetMode="External" Id="Rf75ea4f88eb54c6a" /><Relationship Type="http://schemas.openxmlformats.org/officeDocument/2006/relationships/hyperlink" Target="https://leagueofcomicgeeks.com/comic/5884841/eules-vision-1?variant=1301549" TargetMode="External" Id="R2e4d54deb78443ee" /><Relationship Type="http://schemas.openxmlformats.org/officeDocument/2006/relationships/hyperlink" Target="https://leagueofcomicgeeks.com/comic/7851390/the-sav-2?variant=6093487" TargetMode="External" Id="R5f3e3ef6a52d4d2f" /><Relationship Type="http://schemas.openxmlformats.org/officeDocument/2006/relationships/hyperlink" Target="https://leagueofcomicgeeks.com/comic/1438548/spawn-1?variant=4022705" TargetMode="External" Id="Rd196a81d15b14574" /><Relationship Type="http://schemas.openxmlformats.org/officeDocument/2006/relationships/hyperlink" Target="https://leagueofcomicgeeks.com/comic/8554690/king-spawn-1?variant=5906854" TargetMode="External" Id="Ref631f459fd24b18" /><Relationship Type="http://schemas.openxmlformats.org/officeDocument/2006/relationships/hyperlink" Target="https://leagueofcomicgeeks.com/comic/9996529/red-room-4?variant=1665347" TargetMode="External" Id="Rae0977cbda0d4897" /><Relationship Type="http://schemas.openxmlformats.org/officeDocument/2006/relationships/hyperlink" Target="https://leagueofcomicgeeks.com/comic/2090447/lady-mechanika-the-monster-of-the-ministry-of-hell-1?variant=3056882" TargetMode="External" Id="R832175860c534a82" /><Relationship Type="http://schemas.openxmlformats.org/officeDocument/2006/relationships/hyperlink" Target="https://leagueofcomicgeeks.com/comic/4383437/rayna-the-bastard-queen-1?variant=1047040" TargetMode="External" Id="Rbdb34eceedff4d2a" /><Relationship Type="http://schemas.openxmlformats.org/officeDocument/2006/relationships/hyperlink" Target="https://leagueofcomicgeeks.com/comic/1438548/spawn-1?variant=1809951" TargetMode="External" Id="R26fcb3716ef54c39" /><Relationship Type="http://schemas.openxmlformats.org/officeDocument/2006/relationships/hyperlink" Target="https://leagueofcomicgeeks.com/comic/1316464/vanish-1?variant=3756354" TargetMode="External" Id="R1fb9141338f841aa" /><Relationship Type="http://schemas.openxmlformats.org/officeDocument/2006/relationships/hyperlink" Target="https://leagueofcomicgeeks.com/comic/5288687/inscrutable-gunk-3" TargetMode="External" Id="R2a909f106da0451d" /><Relationship Type="http://schemas.openxmlformats.org/officeDocument/2006/relationships/hyperlink" Target="https://leagueofcomicgeeks.com/comic/3145918/the-return-of-chilling-adventures-in-sorcery-1?variant=4557419" TargetMode="External" Id="Rbb97534aee874ec3" /><Relationship Type="http://schemas.openxmlformats.org/officeDocument/2006/relationships/hyperlink" Target="https://leagueofcomicgeeks.com/comic/3594369/art-brut-1?variant=1645418" TargetMode="External" Id="R3d399709e60044ea" /><Relationship Type="http://schemas.openxmlformats.org/officeDocument/2006/relationships/hyperlink" Target="https://leagueofcomicgeeks.com/comic/9806927/spawn-347?variant=4225504" TargetMode="External" Id="Re679349f609c4a4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hyperlink" Target="https://leagueofcomicgeeks.com/profile/galko/lists/9520/cover-homage-spawn-1" TargetMode="External" Id="R6736987df8894b76" /><Relationship Type="http://schemas.openxmlformats.org/officeDocument/2006/relationships/hyperlink" Target="https://leagueofcomicgeeks.com/comic/1438548/spawn-1" TargetMode="External" Id="R2202c2810a6f4c85" /><Relationship Type="http://schemas.openxmlformats.org/officeDocument/2006/relationships/hyperlink" Target="https://leagueofcomicgeeks.com/comic/2782371/spawn-1" TargetMode="External" Id="R78521797670f4aa8" /><Relationship Type="http://schemas.openxmlformats.org/officeDocument/2006/relationships/hyperlink" Target="https://leagueofcomicgeeks.com/comic/1438548/spawn-1?variant=4012613" TargetMode="External" Id="R5cffed551f054357" /><Relationship Type="http://schemas.openxmlformats.org/officeDocument/2006/relationships/hyperlink" Target="https://www.ebay.com/shop/spawn-homage-cover?_nkw=spawn+homage+cover" TargetMode="External" Id="R7d94d62f691d4b31" /></Relationships>
</file>

<file path=xl/worksheets/sheet1.xml><?xml version="1.0" encoding="utf-8"?>
<worksheet xmlns="http://schemas.openxmlformats.org/spreadsheetml/2006/main">
  <sheetPr>
    <pageSetUpPr fitToPage="false"/>
  </sheetPr>
  <sheetViews>
    <sheetView showGridLines="1" workbookViewId="0"/>
  </sheetViews>
  <sheetFormatPr defaultColWidth="8.6796875" defaultRowHeight="15"/>
  <cols>
    <col min="1" max="1" width="38" hidden="0" customWidth="1"/>
    <col min="2" max="2" width="12" hidden="0" customWidth="1"/>
  </cols>
  <sheetData>
    <row r="1" ht="42" hidden="0" customHeight="1">
      <c r="A1" s="30" t="s">
        <v>0</v>
      </c>
      <c r="B1" s="31"/>
    </row>
    <row r="2" ht="58" hidden="0" customHeight="1">
      <c r="A2" s="32" t="str">
        <v>Original: Spawn #1, May 1992. Cover by Todd McFarlane (pencils and inks); Ken Steacy (colors).</v>
      </c>
      <c r="B2" s="31"/>
    </row>
    <row r="3" ht="58" hidden="0" customHeight="1">
      <c r="A3" s="33" t="str">
        <v>Reviewed October 22, 2026. 22 distinct homage artworks. Grouped editions and references remain in Catalog.</v>
      </c>
      <c r="B3" s="31"/>
    </row>
    <row r="4" ht="15" hidden="0">
      <c r="A4" s="4" t="s">
        <v>1</v>
      </c>
      <c r="B4" s="4" t="s">
        <v>2</v>
      </c>
    </row>
    <row r="5" ht="15" hidden="0">
      <c r="A5" s="5" t="s">
        <v>3</v>
      </c>
      <c r="B5" s="6" t="n">
        <f aca="0">COUNTA(Catalog!$A$2:$A$200)</f>
        <v>26</v>
      </c>
    </row>
    <row r="6" ht="15" hidden="0">
      <c r="A6" s="5" t="s">
        <v>4</v>
      </c>
      <c r="B6" s="6" t="n">
        <f aca="0">COUNTIF(Catalog!$Y$2:$Y$200,"Verified")</f>
        <v>19</v>
      </c>
    </row>
    <row r="7" ht="15" hidden="0">
      <c r="A7" s="5" t="s">
        <v>5</v>
      </c>
      <c r="B7" s="6" t="n">
        <f aca="0">COUNTIF(Catalog!$Y$2:$Y$200,"Partial")</f>
        <v>7</v>
      </c>
    </row>
    <row r="8" ht="15" hidden="0">
      <c r="A8" s="5" t="s">
        <v>6</v>
      </c>
      <c r="B8" s="6" t="n">
        <f aca="0">COUNTIF(Catalog!$Y$2:$Y$200,"Needs Review")</f>
        <v>0</v>
      </c>
    </row>
    <row r="9" ht="15" hidden="0">
      <c r="A9" s="5" t="s">
        <v>7</v>
      </c>
      <c r="B9" s="6" t="n">
        <f aca="0">COUNTIF(Catalog!$S$2:$S$200,"Show")</f>
        <v>22</v>
      </c>
    </row>
    <row r="10" ht="15" hidden="0">
      <c r="A10" s="5" t="s">
        <v>8</v>
      </c>
      <c r="B10" s="6" t="n">
        <f aca="0">COUNTIF(Catalog!$S$2:$S$200,"Hide")</f>
        <v>4</v>
      </c>
    </row>
    <row r="11" ht="15" hidden="0">
      <c r="A11" s="5" t="s">
        <v>9</v>
      </c>
      <c r="B11" s="6" t="n">
        <f aca="0">COUNTIF(Catalog!$AE$2:$AE$200,"Published")</f>
        <v>26</v>
      </c>
    </row>
    <row r="12" ht="15" hidden="0">
      <c r="A12" s="5" t="s">
        <v>10</v>
      </c>
      <c r="B12" s="6" t="n">
        <f aca="0">COUNTIF(Catalog!$AE$2:$AE$200,"Solicited/Upcoming")+COUNTIF(Catalog!$AE$2:$AE$200,"Release unconfirmed")</f>
        <v>0</v>
      </c>
    </row>
    <row r="13" ht="15" hidden="0">
      <c r="A13" s="5" t="s">
        <v>11</v>
      </c>
      <c r="B13" s="6" t="n">
        <f aca="0">COUNTIF(Catalog!$I$2:$I$200,"Direct homage")</f>
        <v>12</v>
      </c>
    </row>
    <row r="14" ht="15" hidden="0">
      <c r="A14" s="5" t="s">
        <v>12</v>
      </c>
      <c r="B14" s="6" t="n">
        <f aca="0">COUNTIF(Catalog!$I$2:$I$200,"Parody / homage")</f>
        <v>10</v>
      </c>
    </row>
    <row r="15" ht="15" hidden="0">
      <c r="A15" s="5" t="s">
        <v>13</v>
      </c>
      <c r="B15" s="6" t="n">
        <f aca="0">COUNTA(Catalog!$K$2:$K$200)-COUNTIF(Catalog!$K$2:$K$200,"Not documented")-COUNTIF(Catalog!$K$2:$K$200,"Not applicable")</f>
        <v>10</v>
      </c>
    </row>
    <row r="16" ht="15" hidden="0">
      <c r="A16" s="5" t="s">
        <v>14</v>
      </c>
      <c r="B16" s="6" t="n">
        <f aca="0">COUNTIF(Catalog!$AF$2:$AF$200,"Deep search 2026-10-19")+COUNTIF(Catalog!$AF$2:$AF$200,"Deep search 2026-10-22")</f>
        <v>26</v>
      </c>
    </row>
    <row r="17" ht="15" hidden="0">
      <c r="A17" s="5" t="s">
        <v>15</v>
      </c>
      <c r="B17" s="7" t="n">
        <f aca="0">IF(B5=0,0,B6/B5)</f>
        <v>0.7307692307692307</v>
      </c>
    </row>
    <row r="19" ht="15" hidden="0" customHeight="1">
      <c r="A19" s="34" t="str">
        <v>Records by publisher</v>
      </c>
      <c r="B19" s="27"/>
    </row>
    <row r="20" ht="15" hidden="0" customHeight="1">
      <c r="A20" s="35" t="str">
        <v>Archie Comics</v>
      </c>
      <c r="B20" s="35" t="n">
        <f aca="0">COUNTIF(Catalog!$E$2:$E$200,A20)</f>
        <v>1</v>
      </c>
    </row>
    <row r="21" ht="15" hidden="0" customHeight="1">
      <c r="A21" s="35" t="str">
        <v>BOOM! Studios</v>
      </c>
      <c r="B21" s="35" t="n">
        <f aca="0">COUNTIF(Catalog!$E$2:$E$200,A21)</f>
        <v>1</v>
      </c>
    </row>
    <row r="22" ht="15" hidden="0" customHeight="1">
      <c r="A22" s="35" t="str">
        <v>Bad Bug Media</v>
      </c>
      <c r="B22" s="35" t="n">
        <f aca="0">COUNTIF(Catalog!$E$2:$E$200,A22)</f>
        <v>1</v>
      </c>
    </row>
    <row r="23" ht="15" hidden="0" customHeight="1">
      <c r="A23" s="35" t="str">
        <v>Bongo Comics</v>
      </c>
      <c r="B23" s="35" t="n">
        <f aca="0">COUNTIF(Catalog!$E$2:$E$200,A23)</f>
        <v>1</v>
      </c>
    </row>
    <row r="24" ht="15" hidden="0" customHeight="1">
      <c r="A24" s="35" t="str">
        <v>Coffin Comics</v>
      </c>
      <c r="B24" s="35" t="n">
        <f aca="0">COUNTIF(Catalog!$E$2:$E$200,A24)</f>
        <v>1</v>
      </c>
    </row>
    <row r="25" ht="15" hidden="0" customHeight="1">
      <c r="A25" s="35" t="str">
        <v>Dynamite</v>
      </c>
      <c r="B25" s="35" t="n">
        <f aca="0">COUNTIF(Catalog!$E$2:$E$200,A25)</f>
        <v>1</v>
      </c>
    </row>
    <row r="26" ht="15" hidden="0" customHeight="1">
      <c r="A26" s="35" t="str">
        <v>Dynamite Entertainment</v>
      </c>
      <c r="B26" s="35" t="n">
        <f aca="0">COUNTIF(Catalog!$E$2:$E$200,A26)</f>
        <v>1</v>
      </c>
    </row>
    <row r="27" ht="15" hidden="0" customHeight="1">
      <c r="A27" s="35" t="str">
        <v>Faerie Metal Publishing</v>
      </c>
      <c r="B27" s="35" t="n">
        <f aca="0">COUNTIF(Catalog!$E$2:$E$200,A27)</f>
        <v>1</v>
      </c>
    </row>
    <row r="28" ht="15" hidden="0" customHeight="1">
      <c r="A28" s="35" t="str">
        <v>Fantagraphics Books</v>
      </c>
      <c r="B28" s="35" t="n">
        <f aca="0">COUNTIF(Catalog!$E$2:$E$200,A28)</f>
        <v>1</v>
      </c>
    </row>
    <row r="29" ht="15" hidden="0" customHeight="1">
      <c r="A29" s="35" t="str">
        <v>Image Comics</v>
      </c>
      <c r="B29" s="35" t="n">
        <f aca="0">COUNTIF(Catalog!$E$2:$E$200,A29)</f>
        <v>11</v>
      </c>
    </row>
    <row r="30" ht="15" hidden="0" customHeight="1">
      <c r="A30" s="35" t="str">
        <v>Image Comics (Benitez Productions)</v>
      </c>
      <c r="B30" s="35" t="n">
        <f aca="0">COUNTIF(Catalog!$E$2:$E$200,A30)</f>
        <v>1</v>
      </c>
    </row>
    <row r="31" ht="15" hidden="0" customHeight="1">
      <c r="A31" s="35" t="str">
        <v>Independent (LCG: Other)</v>
      </c>
      <c r="B31" s="35" t="n">
        <f aca="0">COUNTIF(Catalog!$E$2:$E$200,A31)</f>
        <v>1</v>
      </c>
    </row>
    <row r="32" ht="15" hidden="0" customHeight="1">
      <c r="A32" s="27" t="str">
        <v>Independent / creator-published</v>
      </c>
      <c r="B32" s="27" t="n">
        <f>COUNTIF(Catalog!$E$2:$E$200,A32)</f>
        <v>1</v>
      </c>
    </row>
    <row r="33" ht="15" hidden="0" customHeight="1">
      <c r="A33" s="34" t="str">
        <v>Keenspot</v>
      </c>
      <c r="B33" s="27" t="n">
        <f>COUNTIF(Catalog!$E$2:$E$200,A33)</f>
        <v>1</v>
      </c>
    </row>
    <row r="34" ht="15" hidden="0" customHeight="1">
      <c r="A34" s="35" t="str">
        <v>Personality Comics / Spoof Comics</v>
      </c>
      <c r="B34" s="35" t="n">
        <f aca="0">COUNTIF(Catalog!$E$2:$E$200,A34)</f>
        <v>1</v>
      </c>
    </row>
    <row r="35" ht="15" hidden="0" customHeight="1">
      <c r="A35" s="35" t="str">
        <v>TidalWave Productions</v>
      </c>
      <c r="B35" s="35" t="n">
        <f aca="0">COUNTIF(Catalog!$E$2:$E$200,A35)</f>
        <v>1</v>
      </c>
    </row>
    <row r="36" ht="15" hidden="0" customHeight="1">
      <c r="A36" s="35"/>
      <c r="B36" s="35">
        <f aca="0"/>
      </c>
    </row>
    <row r="37" ht="15" hidden="0" customHeight="1">
      <c r="A37" s="27" t="str">
        <v>Records by decade</v>
      </c>
      <c r="B37" s="27"/>
    </row>
    <row r="38" ht="15" hidden="0" customHeight="1">
      <c r="A38" s="27" t="str">
        <v>1990s</v>
      </c>
      <c r="B38" s="27" t="n">
        <f>COUNTIFS(Catalog!$D$2:$D$200,"&gt;=1990",Catalog!$D$2:$D$200,"&lt;=1999")</f>
        <v>3</v>
      </c>
    </row>
    <row r="39" ht="15" hidden="0" customHeight="1">
      <c r="A39" s="27" t="str">
        <v>2000s</v>
      </c>
      <c r="B39" s="27" t="n">
        <f>COUNTIFS(Catalog!$D$2:$D$200,"&gt;=2000",Catalog!$D$2:$D$200,"&lt;=2009")</f>
        <v>1</v>
      </c>
    </row>
    <row r="40" ht="15" hidden="0" customHeight="1">
      <c r="A40" s="27" t="str">
        <v>2010s</v>
      </c>
      <c r="B40" s="27" t="n">
        <f>COUNTIFS(Catalog!$D$2:$D$200,"&gt;=2010",Catalog!$D$2:$D$200,"&lt;=2019")</f>
        <v>5</v>
      </c>
    </row>
    <row r="41" ht="15" hidden="0" customHeight="1">
      <c r="A41" s="27" t="str">
        <v>2020s</v>
      </c>
      <c r="B41" s="27" t="n">
        <f>COUNTIFS(Catalog!$D$2:$D$200,"&gt;=2020",Catalog!$D$2:$D$200,"&lt;=2029")</f>
        <v>17</v>
      </c>
    </row>
    <row r="42" ht="15" hidden="0" customHeight="1">
      <c r="A42" s="27"/>
      <c r="B42" s="27"/>
    </row>
  </sheetData>
  <mergeCells>
    <mergeCell ref="A1:B1"/>
    <mergeCell ref="A2:B2"/>
    <mergeCell ref="A3:B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false"/>
  </sheetPr>
  <sheetViews>
    <sheetView showGridLines="1" workbookViewId="0">
      <pane xSplit="2" ySplit="1" topLeftCell="C2" activePane="bottomRight" state="frozen"/>
    </sheetView>
  </sheetViews>
  <sheetFormatPr defaultColWidth="8.6796875" defaultRowHeight="15"/>
  <cols>
    <col min="1" max="1" width="15" hidden="0" customWidth="1"/>
    <col min="2" max="2" width="30" hidden="0" customWidth="1"/>
    <col min="3" max="4" width="7" hidden="0" customWidth="1"/>
    <col min="5" max="6" width="22" hidden="0" customWidth="1"/>
    <col min="7" max="7" width="42" hidden="0" customWidth="1"/>
    <col min="8" max="8" width="30" hidden="0" customWidth="1"/>
    <col min="9" max="9" width="16" hidden="0" customWidth="1"/>
    <col min="10" max="10" width="24" hidden="0" customWidth="1"/>
    <col min="11" max="11" width="26" hidden="0" customWidth="1"/>
    <col min="12" max="12" width="14" hidden="0" customWidth="1"/>
    <col min="13" max="13" width="24" hidden="0" customWidth="1"/>
    <col min="14" max="14" width="22" hidden="0" customWidth="1"/>
    <col min="15" max="15" width="14" hidden="0" customWidth="1"/>
    <col min="16" max="16" width="12" hidden="0" customWidth="1"/>
    <col min="17" max="17" width="11" hidden="0" customWidth="1"/>
    <col min="18" max="18" width="16" hidden="0" customWidth="1"/>
    <col min="19" max="19" width="12" hidden="0" customWidth="1"/>
    <col min="20" max="20" width="40" hidden="0" customWidth="1"/>
    <col min="21" max="21" width="48" hidden="0" customWidth="1"/>
    <col min="22" max="23" width="60" hidden="0" customWidth="1"/>
    <col min="24" max="24" width="70" hidden="0" customWidth="1"/>
    <col min="25" max="25" width="13" hidden="0" customWidth="1"/>
    <col min="26" max="28" width="50" hidden="0" customWidth="1"/>
    <col min="29" max="29" width="22" hidden="0" customWidth="1"/>
    <col min="30" max="30" width="14" hidden="0" customWidth="1"/>
    <col min="31" max="31" width="16" hidden="0" customWidth="1"/>
    <col min="32" max="32" width="22" hidden="0" customWidth="1"/>
    <col min="3" max="3" width="14" hidden="0" customWidth="1"/>
  </cols>
  <sheetData>
    <row r="1" ht="30" hidden="0" customHeight="1">
      <c r="A1" s="10" t="s">
        <v>16</v>
      </c>
      <c r="B1" s="10" t="s">
        <v>17</v>
      </c>
      <c r="C1" s="10" t="s">
        <v>18</v>
      </c>
      <c r="D1" s="10" t="s">
        <v>19</v>
      </c>
      <c r="E1" s="10" t="s">
        <v>20</v>
      </c>
      <c r="F1" s="10" t="s">
        <v>21</v>
      </c>
      <c r="G1" s="10" t="s">
        <v>22</v>
      </c>
      <c r="H1" s="10" t="s">
        <v>23</v>
      </c>
      <c r="I1" s="10" t="s">
        <v>24</v>
      </c>
      <c r="J1" s="10" t="s">
        <v>25</v>
      </c>
      <c r="K1" s="10" t="s">
        <v>26</v>
      </c>
      <c r="L1" s="10" t="s">
        <v>27</v>
      </c>
      <c r="M1" s="10" t="s">
        <v>28</v>
      </c>
      <c r="N1" s="10" t="s">
        <v>29</v>
      </c>
      <c r="O1" s="10" t="s">
        <v>30</v>
      </c>
      <c r="P1" s="10" t="s">
        <v>31</v>
      </c>
      <c r="Q1" s="10" t="s">
        <v>32</v>
      </c>
      <c r="R1" s="10" t="s">
        <v>33</v>
      </c>
      <c r="S1" s="10" t="s">
        <v>34</v>
      </c>
      <c r="T1" s="10" t="s">
        <v>35</v>
      </c>
      <c r="U1" s="10" t="s">
        <v>36</v>
      </c>
      <c r="V1" s="10" t="s">
        <v>37</v>
      </c>
      <c r="W1" s="10" t="s">
        <v>38</v>
      </c>
      <c r="X1" s="10" t="s">
        <v>39</v>
      </c>
      <c r="Y1" s="10" t="s">
        <v>40</v>
      </c>
      <c r="Z1" s="10" t="s">
        <v>41</v>
      </c>
      <c r="AA1" s="10" t="s">
        <v>42</v>
      </c>
      <c r="AB1" s="10" t="s">
        <v>43</v>
      </c>
      <c r="AC1" s="10" t="s">
        <v>44</v>
      </c>
      <c r="AD1" s="10" t="s">
        <v>45</v>
      </c>
      <c r="AE1" s="10" t="s">
        <v>46</v>
      </c>
      <c r="AF1" s="10" t="s">
        <v>47</v>
      </c>
    </row>
    <row r="2" ht="30" hidden="0" customHeight="1">
      <c r="A2" s="22" t="str">
        <v>CL-SPAWN1-0001</v>
      </c>
      <c r="B2" s="22" t="str">
        <v>Spoon</v>
      </c>
      <c r="C2" s="22" t="str">
        <v>#1</v>
      </c>
      <c r="D2" s="20" t="n">
        <v>1992</v>
      </c>
      <c r="E2" s="22" t="str">
        <v>Personality Comics / Spoof Comics</v>
      </c>
      <c r="F2" s="22" t="str">
        <v>Sven O.</v>
      </c>
      <c r="G2" s="22" t="str">
        <v>Standard cover</v>
      </c>
      <c r="H2" s="22" t="str">
        <v>Spawn #1</v>
      </c>
      <c r="I2" s="22" t="str">
        <v>Parody / homage</v>
      </c>
      <c r="J2" s="22" t="str">
        <v>Spoon (Alice Timmid)</v>
      </c>
      <c r="K2" s="22" t="str">
        <v>Not documented</v>
      </c>
      <c r="L2" s="22" t="str">
        <v>Not applicable</v>
      </c>
      <c r="M2" s="22" t="str">
        <v>Not publicly confirmed</v>
      </c>
      <c r="N2" s="22" t="str">
        <v>Standard cover</v>
      </c>
      <c r="O2" s="22" t="str">
        <v>US / English</v>
      </c>
      <c r="P2" s="21" t="n">
        <v>33800</v>
      </c>
      <c r="Q2" s="22" t="str">
        <v>Not Owned</v>
      </c>
      <c r="R2" s="22" t="str">
        <v>Not supplied</v>
      </c>
      <c r="S2" s="22" t="str">
        <v>Show</v>
      </c>
      <c r="T2" s="22" t="str">
        <v>spoon-1-1992-standard-cover-spawn-1-homage</v>
      </c>
      <c r="U2" s="22" t="str">
        <v>Spoon #1 — Standard cover</v>
      </c>
      <c r="V2" s="22" t="str">
        <v>Spoon #1 (Spoof Comics, 1992) restages Spawn #1 (1992, Todd Mc Farlane), starring Spoon.</v>
      </c>
      <c r="W2" s="22" t="str">
        <v>Listed on galko's League of Comic Geeks list 'Cover Homage: Spawn #1'.</v>
      </c>
      <c r="X2" s="22" t="str">
        <v>Parody released weeks after the original. Composition confirmed from the galko PDF thumbnail. Best exact edition source located is native 448×700; no artificial enlargement.</v>
      </c>
      <c r="Y2" s="23" t="str">
        <v>Verified</v>
      </c>
      <c r="Z2" s="24" t="str">
        <v>https://leagueofcomicgeeks.com/comic/2737390/spoon-1</v>
      </c>
      <c r="AA2" s="24" t="str">
        <v>https://asylum-booksandgames.com/product/spoof-comics-spoon-issue-1/</v>
      </c>
      <c r="AB2" s="24" t="str">
        <v>https://s3.amazonaws.com/comicgeeks/comics/covers/large-2737390.jpg</v>
      </c>
      <c r="AC2" s="22" t="str">
        <v>CL-SPAWN1-0001.jpg</v>
      </c>
      <c r="AD2" s="22" t="str">
        <v>Not independently verified</v>
      </c>
      <c r="AE2" s="22" t="str">
        <v>Published</v>
      </c>
      <c r="AF2" s="22" t="str">
        <v>Deep search 2026-10-19</v>
      </c>
    </row>
    <row r="3" ht="42" hidden="0" customHeight="1">
      <c r="A3" s="22" t="str">
        <v>CL-SPAWN1-0002</v>
      </c>
      <c r="B3" s="22" t="str">
        <v>Radioactive Man</v>
      </c>
      <c r="C3" s="22" t="str">
        <v>#1000</v>
      </c>
      <c r="D3" s="20" t="n">
        <v>1994</v>
      </c>
      <c r="E3" s="22" t="str">
        <v>Bongo Comics</v>
      </c>
      <c r="F3" s="22" t="str">
        <v>Steve Vance (pencils); Bill Morrison (inks); Cindy Vance (colors)</v>
      </c>
      <c r="G3" s="22" t="str">
        <v>Standard cover</v>
      </c>
      <c r="H3" s="22" t="str">
        <v>Spawn #1</v>
      </c>
      <c r="I3" s="22" t="str">
        <v>Parody / homage</v>
      </c>
      <c r="J3" s="22" t="str">
        <v>Radioactive Man (Claude Kane III)</v>
      </c>
      <c r="K3" s="22" t="str">
        <v>Not documented</v>
      </c>
      <c r="L3" s="22" t="str">
        <v>Not applicable</v>
      </c>
      <c r="M3" s="22" t="str">
        <v>Not publicly confirmed</v>
      </c>
      <c r="N3" s="22" t="str">
        <v>Standard cover</v>
      </c>
      <c r="O3" s="22" t="str">
        <v>US / English</v>
      </c>
      <c r="P3" s="21" t="n">
        <v>34624</v>
      </c>
      <c r="Q3" s="22" t="str">
        <v>Not Owned</v>
      </c>
      <c r="R3" s="22" t="str">
        <v>Not supplied</v>
      </c>
      <c r="S3" s="22" t="str">
        <v>Show</v>
      </c>
      <c r="T3" s="22" t="str">
        <v>radioactive-man-1000-1994-standard-cover-spawn-1-homage</v>
      </c>
      <c r="U3" s="22" t="str">
        <v>Radioactive Man #1000 — Standard cover</v>
      </c>
      <c r="V3" s="22" t="str">
        <v>Radioactive Man #1000 (Bongo Comics, 1994) restages Spawn #1 (1992, Todd Mc Farlane), starring Radioactive Man.</v>
      </c>
      <c r="W3" s="22" t="str">
        <v>Listed on galko's League of Comic Geeks list 'Cover Homage: Spawn #1'.</v>
      </c>
      <c r="X3" s="22" t="str">
        <v>GCD exact cover credits and October 17 1994 on-sale confirmed. January 1995 is printed cover date, not on-sale year. #1000 is the sixth issue of the fictional-era parody series. Best exact edition source located is native 574×892; no artificial enlargement.</v>
      </c>
      <c r="Y3" s="23" t="str">
        <v>Verified</v>
      </c>
      <c r="Z3" s="24" t="str">
        <v>https://leagueofcomicgeeks.com/comic/5588734/radioactive-man-1000</v>
      </c>
      <c r="AA3" s="24" t="str">
        <v>https://www.comics.org/issue/54280/</v>
      </c>
      <c r="AB3" s="24" t="str">
        <v>https://s3.amazonaws.com/comicgeeks/comics/covers/large-5588734.jpg</v>
      </c>
      <c r="AC3" s="22" t="str">
        <v>CL-SPAWN1-0002.jpg</v>
      </c>
      <c r="AD3" s="22" t="str">
        <v>Not independently verified</v>
      </c>
      <c r="AE3" s="22" t="str">
        <v>Published</v>
      </c>
      <c r="AF3" s="22" t="str">
        <v>Deep search 2026-10-19</v>
      </c>
    </row>
    <row r="4" ht="54" hidden="0" customHeight="1">
      <c r="A4" s="22" t="str">
        <v>CL-SPAWN1-0003</v>
      </c>
      <c r="B4" s="22" t="str">
        <v>Spawn: Origins Collection Vol. 1 TP</v>
      </c>
      <c r="C4" s="22" t="str">
        <v>Not numbered</v>
      </c>
      <c r="D4" s="20" t="n">
        <v>2009</v>
      </c>
      <c r="E4" s="22" t="str">
        <v>Image Comics</v>
      </c>
      <c r="F4" s="22" t="str">
        <v>Todd McFarlane</v>
      </c>
      <c r="G4" s="22" t="str">
        <v>TP cover</v>
      </c>
      <c r="H4" s="22" t="str">
        <v>Spawn #1</v>
      </c>
      <c r="I4" s="22" t="str">
        <v>Reference / interior poster reuse</v>
      </c>
      <c r="J4" s="22" t="str">
        <v>Spawn (Al Simmons)</v>
      </c>
      <c r="K4" s="22" t="str">
        <v>Not documented</v>
      </c>
      <c r="L4" s="22" t="str">
        <v>Not applicable</v>
      </c>
      <c r="M4" s="22" t="str">
        <v>Not publicly confirmed</v>
      </c>
      <c r="N4" s="22" t="str">
        <v>Trade paperback</v>
      </c>
      <c r="O4" s="22" t="str">
        <v>US / English</v>
      </c>
      <c r="P4" s="21" t="n">
        <v>39939</v>
      </c>
      <c r="Q4" s="22" t="str">
        <v>Not Owned</v>
      </c>
      <c r="R4" s="22" t="str">
        <v>Not supplied</v>
      </c>
      <c r="S4" s="22" t="str">
        <v>Hide</v>
      </c>
      <c r="T4" s="22" t="str">
        <v>spawn-origins-collection-vol-1-tp-2009-tp-cover-spawn-1-homage</v>
      </c>
      <c r="U4" s="22" t="str">
        <v>Spawn: Origins Collection Vol. 1 TP Not numbered — TP cover</v>
      </c>
      <c r="V4" s="22" t="str">
        <v>Spawn: Origins Collection Vol. 1 TP (Image Comics, 2009) restages Spawn #1 (1992, Todd Mc Farlane), starring Spawn.</v>
      </c>
      <c r="W4" s="22" t="str">
        <v>Listed on galko's League of Comic Geeks list 'Cover Homage: Spawn #1'.</v>
      </c>
      <c r="X4" s="22" t="str">
        <v>Exact Origins 2009 cover reuses the Spawn 1 interior pull-out poster, rather than homaging Spawn #1 front cover. GCD original issue poster reprints names 2009 collection. Preserved as reference, not new homage artwork. Reference or grouped edition; excluded from distinct-artwork gallery. Best exact edition source located is native 600×923; no artificial enlargement.</v>
      </c>
      <c r="Y4" s="23" t="str">
        <v>Verified</v>
      </c>
      <c r="Z4" s="24" t="str">
        <v>https://leagueofcomicgeeks.com/comic/3427246/spawn-origins-collection-vol-1-tp</v>
      </c>
      <c r="AA4" s="24" t="str">
        <v>https://www.comics.org/issue/51236/</v>
      </c>
      <c r="AB4" s="24" t="str">
        <v>https://s3.amazonaws.com/comicgeeks/comics/covers/large-3427246.jpg</v>
      </c>
      <c r="AC4" s="22" t="str">
        <v>CL-SPAWN1-0003.jpg</v>
      </c>
      <c r="AD4" s="22" t="str">
        <v>Not independently verified</v>
      </c>
      <c r="AE4" s="22" t="str">
        <v>Published</v>
      </c>
      <c r="AF4" s="22" t="str">
        <v>Deep search 2026-10-19</v>
      </c>
    </row>
    <row r="5" ht="30" hidden="0" customHeight="1">
      <c r="A5" s="22" t="str">
        <v>CL-SPAWN1-0004</v>
      </c>
      <c r="B5" s="22" t="str">
        <v>The CBLDF Presents Liberty Annual</v>
      </c>
      <c r="C5" s="22" t="str">
        <v>#5</v>
      </c>
      <c r="D5" s="20" t="n">
        <v>2012</v>
      </c>
      <c r="E5" s="22" t="str">
        <v>Image Comics</v>
      </c>
      <c r="F5" s="22" t="str">
        <v>Chris Giarrusso</v>
      </c>
      <c r="G5" s="22" t="str">
        <v>Chris Giarrusso Variant</v>
      </c>
      <c r="H5" s="22" t="str">
        <v>Spawn #1</v>
      </c>
      <c r="I5" s="22" t="str">
        <v>Parody / homage</v>
      </c>
      <c r="J5" s="22" t="str">
        <v>Spawn (Al Simmons)</v>
      </c>
      <c r="K5" s="22" t="str">
        <v>Not applicable</v>
      </c>
      <c r="L5" s="22" t="str">
        <v>Not applicable</v>
      </c>
      <c r="M5" s="22" t="str">
        <v>Not publicly confirmed</v>
      </c>
      <c r="N5" s="22" t="str">
        <v>Variant cover</v>
      </c>
      <c r="O5" s="22" t="str">
        <v>US / English</v>
      </c>
      <c r="P5" s="21" t="n">
        <v>41213</v>
      </c>
      <c r="Q5" s="22" t="str">
        <v>Not Owned</v>
      </c>
      <c r="R5" s="22" t="str">
        <v>Not supplied</v>
      </c>
      <c r="S5" s="22" t="str">
        <v>Show</v>
      </c>
      <c r="T5" s="22" t="str">
        <v>the-cbldf-presents-liberty-annual-5-2012-chris-giarrusso-variant-spawn-1-homage</v>
      </c>
      <c r="U5" s="22" t="str">
        <v>The CBLDF Presents Liberty Annual #5 — Chris Giarrusso Variant</v>
      </c>
      <c r="V5" s="22" t="str">
        <v>The CBLDF Presents Liberty Annual #5 (Image Comics, 2012) restages Spawn #1 (1992, Todd Mc Farlane), starring Mini Marvels-style Spawn.</v>
      </c>
      <c r="W5" s="22" t="str">
        <v>Listed on galko's League of Comic Geeks list 'Cover Homage: Spawn #1'.</v>
      </c>
      <c r="X5" s="22" t="str">
        <v>Single source (galko). Composition confirmed from the galko PDF thumbnail. Best exact edition source located is native 300×465; no artificial enlargement.</v>
      </c>
      <c r="Y5" s="23" t="str">
        <v>Verified</v>
      </c>
      <c r="Z5" s="24" t="str">
        <v>https://leagueofcomicgeeks.com/comic/4665496/the-cbldf-presents-liberty-annual-5?variant=2738664</v>
      </c>
      <c r="AA5" s="24" t="str">
        <v>https://www.comiccollectorlive.com/storyarc/tag-homage-cover--spawn-1/page-1/55e42403-4e0b-46ac-958b-909d993c19cf</v>
      </c>
      <c r="AB5" s="24" t="str">
        <v>https://s3.amazonaws.com/comicgeeks/comics/covers/large-2738664.jpg</v>
      </c>
      <c r="AC5" s="22" t="str">
        <v>CL-SPAWN1-0004.jpg</v>
      </c>
      <c r="AD5" s="22" t="str">
        <v>Not independently verified</v>
      </c>
      <c r="AE5" s="22" t="str">
        <v>Published</v>
      </c>
      <c r="AF5" s="22" t="str">
        <v>Deep search 2026-10-19</v>
      </c>
    </row>
    <row r="6" ht="30" hidden="0" customHeight="1">
      <c r="A6" s="22" t="str">
        <v>CL-SPAWN1-0005</v>
      </c>
      <c r="B6" s="22" t="str">
        <v>Monstress</v>
      </c>
      <c r="C6" s="22" t="str">
        <v>#10</v>
      </c>
      <c r="D6" s="20" t="n">
        <v>2017</v>
      </c>
      <c r="E6" s="22" t="str">
        <v>Image Comics</v>
      </c>
      <c r="F6" s="22" t="str">
        <v>Sana Takeda</v>
      </c>
      <c r="G6" s="22" t="str">
        <v>Cover B Sana Takeda Image Tribute Variant</v>
      </c>
      <c r="H6" s="22" t="str">
        <v>Spawn #1</v>
      </c>
      <c r="I6" s="22" t="str">
        <v>Direct homage</v>
      </c>
      <c r="J6" s="22" t="str">
        <v>Maika Halfwolf</v>
      </c>
      <c r="K6" s="22" t="str">
        <v>Not documented</v>
      </c>
      <c r="L6" s="22" t="str">
        <v>Not applicable</v>
      </c>
      <c r="M6" s="22" t="str">
        <v>Not publicly confirmed</v>
      </c>
      <c r="N6" s="22" t="str">
        <v>Variant cover</v>
      </c>
      <c r="O6" s="22" t="str">
        <v>US / English</v>
      </c>
      <c r="P6" s="21" t="n">
        <v>42788</v>
      </c>
      <c r="Q6" s="22" t="str">
        <v>Not Owned</v>
      </c>
      <c r="R6" s="22" t="str">
        <v>Not supplied</v>
      </c>
      <c r="S6" s="22" t="str">
        <v>Show</v>
      </c>
      <c r="T6" s="22" t="str">
        <v>monstress-10-2017-cover-b-sana-takeda-image-tribute-varian-spawn-1-homage</v>
      </c>
      <c r="U6" s="22" t="str">
        <v>Monstress #10 — Cover B Sana Takeda Image Tribute Variant</v>
      </c>
      <c r="V6" s="22" t="str">
        <v>Monstress #10 (Image Comics, 2017) restages Spawn #1 (1992, Todd Mc Farlane), starring Maika Halfwolf.</v>
      </c>
      <c r="W6" s="22" t="str">
        <v>Listed on galko's League of Comic Geeks list 'Cover Homage: Spawn #1'.</v>
      </c>
      <c r="X6" s="22" t="str">
        <v>Image 25 th-anniversary tribute program. Best exact edition source located is native 585×900; no artificial enlargement. Some depicted identities remain unresolved.</v>
      </c>
      <c r="Y6" s="23" t="str">
        <v>Verified</v>
      </c>
      <c r="Z6" s="24" t="str">
        <v>https://leagueofcomicgeeks.com/comic/3324863/monstress-10?variant=5936179</v>
      </c>
      <c r="AA6" s="24" t="str">
        <v>https://imagecomics.com/comics/releases/monstress-10</v>
      </c>
      <c r="AB6" s="24" t="str">
        <v>https://s3.amazonaws.com/comicgeeks/comics/covers/large-5936179.jpg</v>
      </c>
      <c r="AC6" s="22" t="str">
        <v>CL-SPAWN1-0005.jpg</v>
      </c>
      <c r="AD6" s="22" t="str">
        <v>Not independently verified</v>
      </c>
      <c r="AE6" s="22" t="str">
        <v>Published</v>
      </c>
      <c r="AF6" s="22" t="str">
        <v>Deep search 2026-10-19</v>
      </c>
    </row>
    <row r="7" ht="30" hidden="0" customHeight="1">
      <c r="A7" s="22" t="str">
        <v>CL-SPAWN1-0006</v>
      </c>
      <c r="B7" s="22" t="str">
        <v>Spawn: 25th Anniversary Director's Cut</v>
      </c>
      <c r="C7" s="22" t="str">
        <v>#1</v>
      </c>
      <c r="D7" s="20" t="n">
        <v>2017</v>
      </c>
      <c r="E7" s="22" t="str">
        <v>Image Comics</v>
      </c>
      <c r="F7" s="22" t="str">
        <v>Clayton Crain</v>
      </c>
      <c r="G7" s="22" t="str">
        <v>Cover B Clayton Crain Variant</v>
      </c>
      <c r="H7" s="22" t="str">
        <v>Spawn #1</v>
      </c>
      <c r="I7" s="22" t="str">
        <v>Direct homage</v>
      </c>
      <c r="J7" s="22" t="str">
        <v>Spawn (Al Simmons)</v>
      </c>
      <c r="K7" s="22" t="str">
        <v>Not documented</v>
      </c>
      <c r="L7" s="22" t="str">
        <v>Not applicable</v>
      </c>
      <c r="M7" s="22" t="str">
        <v>Not publicly confirmed</v>
      </c>
      <c r="N7" s="22" t="str">
        <v>Variant cover</v>
      </c>
      <c r="O7" s="22" t="str">
        <v>US / English</v>
      </c>
      <c r="P7" s="21" t="n">
        <v>42872</v>
      </c>
      <c r="Q7" s="22" t="str">
        <v>Not Owned</v>
      </c>
      <c r="R7" s="22" t="str">
        <v>Not supplied</v>
      </c>
      <c r="S7" s="22" t="str">
        <v>Show</v>
      </c>
      <c r="T7" s="22" t="str">
        <v>spawn-25th-anniversary-director-s-cut-1-2017-cover-b-clayton-crain-variant-spawn-1-homage</v>
      </c>
      <c r="U7" s="22" t="str">
        <v>Spawn: 25th Anniversary Director's Cut #1 — Cover B Clayton Crain Variant</v>
      </c>
      <c r="V7" s="22" t="str">
        <v>Spawn: 25 th Anniversary Director's Cut #1 (Image Comics, 2017) restages Spawn #1 (1992, Todd Mc Farlane), starring Spawn.</v>
      </c>
      <c r="W7" s="22" t="str">
        <v>Listed on galko's League of Comic Geeks list 'Cover Homage: Spawn #1'.</v>
      </c>
      <c r="X7" s="22" t="str">
        <v>Crain restaging of #1 on the anniversary reprint. Single source (galko). Best exact edition source located is native 600×922; no artificial enlargement.</v>
      </c>
      <c r="Y7" s="23" t="str">
        <v>Verified</v>
      </c>
      <c r="Z7" s="24" t="str">
        <v>https://leagueofcomicgeeks.com/comic/9723478/spawn-25th-anniversary-directors-cut-1?variant=8904213</v>
      </c>
      <c r="AA7" s="24" t="str">
        <v>https://imagecomics.com/press-releases/spawn-1-is-reborn-with-a-special-25th-anniversary-directors-cut-edition-cov-1</v>
      </c>
      <c r="AB7" s="24" t="str">
        <v>https://s3.amazonaws.com/comicgeeks/comics/covers/large-8904213.jpg</v>
      </c>
      <c r="AC7" s="22" t="str">
        <v>CL-SPAWN1-0006.jpg</v>
      </c>
      <c r="AD7" s="22" t="str">
        <v>Not independently verified</v>
      </c>
      <c r="AE7" s="22" t="str">
        <v>Published</v>
      </c>
      <c r="AF7" s="22" t="str">
        <v>Deep search 2026-10-19</v>
      </c>
    </row>
    <row r="8" ht="30" hidden="0" customHeight="1">
      <c r="A8" s="22" t="str">
        <v>CL-SPAWN1-0007</v>
      </c>
      <c r="B8" s="22" t="str">
        <v>Ash vs. The Army of Darkness</v>
      </c>
      <c r="C8" s="22" t="str">
        <v>#2</v>
      </c>
      <c r="D8" s="20" t="n">
        <v>2017</v>
      </c>
      <c r="E8" s="22" t="str">
        <v>Dynamite</v>
      </c>
      <c r="F8" s="22" t="str">
        <v>Pasquale Qualano</v>
      </c>
      <c r="G8" s="22" t="str">
        <v>Cover C Qualano (+ Cover F 1:30 B&amp;W)</v>
      </c>
      <c r="H8" s="22" t="str">
        <v>Spawn #1</v>
      </c>
      <c r="I8" s="22" t="str">
        <v>Parody / homage</v>
      </c>
      <c r="J8" s="22" t="str">
        <v>Ash Williams</v>
      </c>
      <c r="K8" s="22" t="str">
        <v>Not documented</v>
      </c>
      <c r="L8" s="22" t="str">
        <v>Not applicable</v>
      </c>
      <c r="M8" s="22" t="str">
        <v>1:30 incentive for B&amp;W treatment; color open-order</v>
      </c>
      <c r="N8" s="22" t="str">
        <v>Variant cover; B&amp;W</v>
      </c>
      <c r="O8" s="22" t="str">
        <v>US / English</v>
      </c>
      <c r="P8" s="21" t="n">
        <v>42949</v>
      </c>
      <c r="Q8" s="22" t="str">
        <v>Not Owned</v>
      </c>
      <c r="R8" s="22" t="str">
        <v>Not supplied</v>
      </c>
      <c r="S8" s="22" t="str">
        <v>Show</v>
      </c>
      <c r="T8" s="22" t="str">
        <v>ash-vs-the-army-of-darkness-2-2017-cover-c-qualano-cover-f-1-30-b-w-spawn-1-homage</v>
      </c>
      <c r="U8" s="22" t="str">
        <v>Ash vs. The Army of Darkness #2 — Cover C Qualano (+ Cover F 1:30 B&amp;W)</v>
      </c>
      <c r="V8" s="22" t="str">
        <v>Ash vs. The Army of Darkness #2 (Dynamite, 2017) restages Spawn #1 (1992, Todd Mc Farlane), starring Ash Williams.</v>
      </c>
      <c r="W8" s="22" t="str">
        <v>Listed on galko's League of Comic Geeks list 'Cover Homage: Spawn #1'.</v>
      </c>
      <c r="X8" s="22" t="str">
        <v>Consolidated 2 versions. Composition confirmed from the galko PDF thumbnail. Best exact edition source located is native 600×900; no artificial enlargement.</v>
      </c>
      <c r="Y8" s="23" t="str">
        <v>Verified</v>
      </c>
      <c r="Z8" s="24" t="str">
        <v>https://leagueofcomicgeeks.com/comic/7138325/ash-vs-the-army-of-darkness-2?variant=5399096</v>
      </c>
      <c r="AA8" s="24" t="str">
        <v>https://leagueofcomicgeeks.com/profile/galko/lists/9520/cover-homage-spawn-1</v>
      </c>
      <c r="AB8" s="24" t="str">
        <v>https://s3.amazonaws.com/comicgeeks/comics/covers/large-5399096.jpg</v>
      </c>
      <c r="AC8" s="22" t="str">
        <v>CL-SPAWN1-0007.jpg</v>
      </c>
      <c r="AD8" s="22" t="str">
        <v>Not independently verified</v>
      </c>
      <c r="AE8" s="22" t="str">
        <v>Published</v>
      </c>
      <c r="AF8" s="22" t="str">
        <v>Deep search 2026-10-19</v>
      </c>
    </row>
    <row r="9" ht="42" hidden="0" customHeight="1">
      <c r="A9" s="22" t="str">
        <v>CL-SPAWN1-0008</v>
      </c>
      <c r="B9" s="22" t="str">
        <v>Eule's Vision</v>
      </c>
      <c r="C9" s="22" t="str">
        <v>#1</v>
      </c>
      <c r="D9" s="20" t="n">
        <v>2019</v>
      </c>
      <c r="E9" s="22" t="str">
        <v>Faerie Metal Publishing</v>
      </c>
      <c r="F9" s="22" t="str">
        <v>Marat Mychaels</v>
      </c>
      <c r="G9" s="22" t="str">
        <v>Spawn Homage Variant (standard, holofoil and metal treatments)</v>
      </c>
      <c r="H9" s="22" t="str">
        <v>Spawn #1</v>
      </c>
      <c r="I9" s="22" t="str">
        <v>Direct homage</v>
      </c>
      <c r="J9" s="22" t="str">
        <v>Eule (Moriah Lockhart)</v>
      </c>
      <c r="K9" s="22" t="str">
        <v>Eule’s Vision Kickstarter campaign</v>
      </c>
      <c r="L9" s="22" t="str">
        <v>Not applicable</v>
      </c>
      <c r="M9" s="22" t="str">
        <v>Not publicly confirmed</v>
      </c>
      <c r="N9" s="22" t="str">
        <v>Variant cover</v>
      </c>
      <c r="O9" s="22" t="str">
        <v>US / English</v>
      </c>
      <c r="P9" s="21" t="str">
        <v>2019-01</v>
      </c>
      <c r="Q9" s="22" t="str">
        <v>Not Owned</v>
      </c>
      <c r="R9" s="22" t="str">
        <v>Not supplied</v>
      </c>
      <c r="S9" s="22" t="str">
        <v>Show</v>
      </c>
      <c r="T9" s="22" t="str">
        <v>eule-s-vision-1-2019-spawn-homage-variant-spawn-1-homage</v>
      </c>
      <c r="U9" s="22" t="str">
        <v>Eule's Vision #1 — Spawn Homage Variant (standard, holofoil and metal treatments)</v>
      </c>
      <c r="V9" s="22" t="str">
        <v>Eule's Vision #1 (Independent (LCG: Other), 2019) restages Spawn #1 (1992, Todd Mc Farlane), starring Eule.</v>
      </c>
      <c r="W9" s="22" t="str">
        <v>Listed on galko's League of Comic Geeks list 'Cover Homage: Spawn #1'.</v>
      </c>
      <c r="X9" s="22" t="str">
        <v>Marat Mychaels cover credit established by exact Spawn World foil edition record. Standard/foil/metal treatments share artwork, grouped rather than counted separately. January 2019 documented; no exact day. Best exact edition source located is native 600×910; no artificial enlargement.</v>
      </c>
      <c r="Y9" s="23" t="str">
        <v>Verified</v>
      </c>
      <c r="Z9" s="24" t="str">
        <v>https://leagueofcomicgeeks.com/comic/5884841/eules-vision-1?variant=1301549</v>
      </c>
      <c r="AA9" s="24" t="str">
        <v>https://spawnworld.com/books/parody/eule01_v02.htm</v>
      </c>
      <c r="AB9" s="24" t="str">
        <v>https://s3.amazonaws.com/comicgeeks/comics/covers/large-1301549.jpg</v>
      </c>
      <c r="AC9" s="22" t="str">
        <v>CL-SPAWN1-0008.jpg</v>
      </c>
      <c r="AD9" s="22" t="str">
        <v>Not independently verified</v>
      </c>
      <c r="AE9" s="22" t="str">
        <v>Published</v>
      </c>
      <c r="AF9" s="22" t="str">
        <v>Deep search 2026-10-19</v>
      </c>
    </row>
    <row r="10" ht="54" hidden="0" customHeight="1">
      <c r="A10" s="22" t="str">
        <v>CL-SPAWN1-0009</v>
      </c>
      <c r="B10" s="22" t="str">
        <v>The Sav</v>
      </c>
      <c r="C10" s="22" t="str">
        <v>#1</v>
      </c>
      <c r="D10" s="20" t="n">
        <v>2020</v>
      </c>
      <c r="E10" s="22" t="str">
        <v>Independent / creator-published</v>
      </c>
      <c r="F10" s="22" t="str">
        <v>Albert Dela Cruz</v>
      </c>
      <c r="G10" s="22" t="str">
        <v>Albert Dela Cruz Spawn Homage Variant</v>
      </c>
      <c r="H10" s="22" t="str">
        <v>Spawn #1</v>
      </c>
      <c r="I10" s="22" t="str">
        <v>Direct homage</v>
      </c>
      <c r="J10" s="22" t="str">
        <v>The Sav</v>
      </c>
      <c r="K10" s="22" t="str">
        <v>Kickstarter campaign</v>
      </c>
      <c r="L10" s="22" t="str">
        <v>Not applicable</v>
      </c>
      <c r="M10" s="22" t="str">
        <v>55 copies (SpawnWorld edition inventory)</v>
      </c>
      <c r="N10" s="22" t="str">
        <v>Variant cover</v>
      </c>
      <c r="O10" s="22" t="str">
        <v>US / English</v>
      </c>
      <c r="P10" s="21" t="str">
        <v>2020-01</v>
      </c>
      <c r="Q10" s="22" t="str">
        <v>Not Owned</v>
      </c>
      <c r="R10" s="22" t="str">
        <v>Not supplied</v>
      </c>
      <c r="S10" s="22" t="str">
        <v>Show</v>
      </c>
      <c r="T10" s="22" t="str">
        <v>the-sav-2-2020-albert-dela-cruz-spawn-homage-variant-spawn-1-homage</v>
      </c>
      <c r="U10" s="22" t="str">
        <v>The Sav #1 — Albert Dela Cruz Spawn Homage Variant</v>
      </c>
      <c r="V10" s="22" t="str">
        <v>The Sav #2 (Independent (LCG: Other), 2020) restages Spawn #1 (1992, Todd Mc Farlane), starring The Sav.</v>
      </c>
      <c r="W10" s="22" t="str">
        <v>Listed on galko's League of Comic Geeks list 'Cover Homage: Spawn #1'.</v>
      </c>
      <c r="X10" s="22" t="str">
        <v>Exact Spawn World cover inventory labels this #1, January 2020 and 55 Kickstarter copies, contradicting supplied LCG #2/October 9. Preserved stable ID/ownership; corrected to edition inventory and retain conflict as Partial. Cover logo itself shows 1. Albert Delacruz cover artist. Best exact edition source located is native 600×916; no artificial enlargement. Some depicted identities remain unresolved.</v>
      </c>
      <c r="Y10" s="23" t="str">
        <v>Partial</v>
      </c>
      <c r="Z10" s="24" t="str">
        <v>https://leagueofcomicgeeks.com/comic/7851390/the-sav-2?variant=6093487</v>
      </c>
      <c r="AA10" s="24" t="str">
        <v>https://www.spawnworld.com/books/parody/sav01.htm</v>
      </c>
      <c r="AB10" s="24" t="str">
        <v>https://s3.amazonaws.com/comicgeeks/comics/covers/large-6093487.jpg</v>
      </c>
      <c r="AC10" s="22" t="str">
        <v>CL-SPAWN1-0009.jpg</v>
      </c>
      <c r="AD10" s="22" t="str">
        <v>Not independently verified</v>
      </c>
      <c r="AE10" s="22" t="str">
        <v>Published</v>
      </c>
      <c r="AF10" s="22" t="str">
        <v>Deep search 2026-10-19</v>
      </c>
    </row>
    <row r="11" ht="42" hidden="0" customHeight="1">
      <c r="A11" s="22" t="str">
        <v>CL-SPAWN1-0010</v>
      </c>
      <c r="B11" s="22" t="str">
        <v>King Spawn</v>
      </c>
      <c r="C11" s="22" t="str">
        <v>#1</v>
      </c>
      <c r="D11" s="20" t="n">
        <v>2021</v>
      </c>
      <c r="E11" s="22" t="str">
        <v>Image Comics</v>
      </c>
      <c r="F11" s="22" t="str">
        <v>John Lam</v>
      </c>
      <c r="G11" s="22" t="str">
        <v>GameStop John Lam Variant</v>
      </c>
      <c r="H11" s="22" t="str">
        <v>Spawn #1</v>
      </c>
      <c r="I11" s="22" t="str">
        <v>Direct homage</v>
      </c>
      <c r="J11" s="22" t="str">
        <v>Spawn (Al Simmons)</v>
      </c>
      <c r="K11" s="22" t="str">
        <v>GameStop</v>
      </c>
      <c r="L11" s="22" t="str">
        <v>Not applicable</v>
      </c>
      <c r="M11" s="22" t="str">
        <v>Not publicly confirmed</v>
      </c>
      <c r="N11" s="22" t="str">
        <v>Variant cover</v>
      </c>
      <c r="O11" s="22" t="str">
        <v>US / English</v>
      </c>
      <c r="P11" s="21" t="n">
        <v>44433</v>
      </c>
      <c r="Q11" s="22" t="str">
        <v>Not Owned</v>
      </c>
      <c r="R11" s="22" t="str">
        <v>Not supplied</v>
      </c>
      <c r="S11" s="22" t="str">
        <v>Show</v>
      </c>
      <c r="T11" s="22" t="str">
        <v>king-spawn-1-2021-gamestop-john-lam-variant-spawn-1-homage</v>
      </c>
      <c r="U11" s="22" t="str">
        <v>King Spawn #1 — GameStop John Lam Variant</v>
      </c>
      <c r="V11" s="22" t="str">
        <v>King Spawn #1 (Image Comics, 2021) restages Spawn #1 (1992, Todd Mc Farlane), starring King Spawn.</v>
      </c>
      <c r="W11" s="22" t="str">
        <v>Listed on galko's League of Comic Geeks list 'Cover Homage: Spawn #1'.</v>
      </c>
      <c r="X11" s="22" t="str">
        <v>Exact cover and Game Stop exclusive sticker reviewed. John Lam attribution retained from source list; independent creator/retailer archive not located, so remains Partial. Best exact edition source located is native 600×927; no artificial enlargement.</v>
      </c>
      <c r="Y11" s="23" t="str">
        <v>Partial</v>
      </c>
      <c r="Z11" s="24" t="str">
        <v>https://leagueofcomicgeeks.com/comic/8554690/king-spawn-1?variant=5906854</v>
      </c>
      <c r="AA11" s="24" t="str">
        <v>https://leagueofcomicgeeks.com/profile/galko/lists/9520/cover-homage-spawn-1</v>
      </c>
      <c r="AB11" s="24" t="str">
        <v>https://s3.amazonaws.com/comicgeeks/comics/covers/large-5906854.jpg</v>
      </c>
      <c r="AC11" s="22" t="str">
        <v>CL-SPAWN1-0010.jpg</v>
      </c>
      <c r="AD11" s="22" t="str">
        <v>Not independently verified</v>
      </c>
      <c r="AE11" s="22" t="str">
        <v>Published</v>
      </c>
      <c r="AF11" s="22" t="str">
        <v>Deep search 2026-10-19</v>
      </c>
    </row>
    <row r="12" ht="42" hidden="0" customHeight="1">
      <c r="A12" s="22" t="str">
        <v>CL-SPAWN1-0011</v>
      </c>
      <c r="B12" s="22" t="str">
        <v>Red Room</v>
      </c>
      <c r="C12" s="22" t="str">
        <v>#4</v>
      </c>
      <c r="D12" s="20" t="n">
        <v>2021</v>
      </c>
      <c r="E12" s="22" t="str">
        <v>Fantagraphics Books</v>
      </c>
      <c r="F12" s="22" t="str">
        <v>Jim Rugg</v>
      </c>
      <c r="G12" s="22" t="str">
        <v>Cover C 1:10 Jim Rugg Variant</v>
      </c>
      <c r="H12" s="22" t="str">
        <v>Spawn #1</v>
      </c>
      <c r="I12" s="22" t="str">
        <v>Parody / homage</v>
      </c>
      <c r="J12" s="22" t="str">
        <v>Named figures remain unconfirmed</v>
      </c>
      <c r="K12" s="22" t="str">
        <v>Not documented</v>
      </c>
      <c r="L12" s="22" t="str">
        <v>Not applicable</v>
      </c>
      <c r="M12" s="22" t="str">
        <v>1:10 retailer incentive</v>
      </c>
      <c r="N12" s="22" t="str">
        <v>Variant cover</v>
      </c>
      <c r="O12" s="22" t="str">
        <v>US / English</v>
      </c>
      <c r="P12" s="21" t="n">
        <v>44454</v>
      </c>
      <c r="Q12" s="22" t="str">
        <v>Not Owned</v>
      </c>
      <c r="R12" s="22" t="str">
        <v>Not supplied</v>
      </c>
      <c r="S12" s="22" t="str">
        <v>Show</v>
      </c>
      <c r="T12" s="22" t="str">
        <v>red-room-4-2021-cover-c-1-10-jim-rugg-variant-spawn-1-homage</v>
      </c>
      <c r="U12" s="22" t="str">
        <v>Red Room #4 — Cover C 1:10 Jim Rugg Variant</v>
      </c>
      <c r="V12" s="22" t="str">
        <v>Red Room #4 (Fantagraphics Books, 2021) restages Spawn #1 (1992, Todd Mc Farlane), starring Red Room.</v>
      </c>
      <c r="W12" s="22" t="str">
        <v>Listed on galko's League of Comic Geeks list 'Cover Homage: Spawn #1'.</v>
      </c>
      <c r="X12" s="22" t="str">
        <v>Mature title. Single source (galko). Composition confirmed from the galko PDF thumbnail. Best exact edition source located is native 600×923; no artificial enlargement. Some depicted identities remain unresolved.</v>
      </c>
      <c r="Y12" s="23" t="str">
        <v>Verified</v>
      </c>
      <c r="Z12" s="24" t="str">
        <v>https://leagueofcomicgeeks.com/comic/9996529/red-room-4?variant=1665347</v>
      </c>
      <c r="AA12" s="24" t="str">
        <v>https://www.comiccollectorlive.com/storyarc/tag-homage-cover--spawn-1/page-1/55e42403-4e0b-46ac-958b-909d993c19cf</v>
      </c>
      <c r="AB12" s="24" t="str">
        <v>https://s3.amazonaws.com/comicgeeks/comics/covers/large-1665347.jpg</v>
      </c>
      <c r="AC12" s="22" t="str">
        <v>CL-SPAWN1-0011.jpg</v>
      </c>
      <c r="AD12" s="22" t="str">
        <v>Not independently verified</v>
      </c>
      <c r="AE12" s="22" t="str">
        <v>Published</v>
      </c>
      <c r="AF12" s="22" t="str">
        <v>Deep search 2026-10-19</v>
      </c>
    </row>
    <row r="13" ht="66" hidden="0" customHeight="1">
      <c r="A13" s="22" t="str">
        <v>CL-SPAWN1-0012</v>
      </c>
      <c r="B13" s="22" t="str">
        <v>Lady Mechanika: The Monster of the Ministry of Hell</v>
      </c>
      <c r="C13" s="22" t="str">
        <v>#1</v>
      </c>
      <c r="D13" s="20" t="n">
        <v>2021</v>
      </c>
      <c r="E13" s="22" t="str">
        <v>Image Comics (Benitez Productions)</v>
      </c>
      <c r="F13" s="22" t="str">
        <v>Joe Benitez</v>
      </c>
      <c r="G13" s="22" t="str">
        <v>Kickstarter Joe Benitez Spawn Homage Variant</v>
      </c>
      <c r="H13" s="22" t="str">
        <v>Spawn #1</v>
      </c>
      <c r="I13" s="22" t="str">
        <v>Direct homage</v>
      </c>
      <c r="J13" s="22" t="str">
        <v>Lady Mechanika</v>
      </c>
      <c r="K13" s="22" t="str">
        <v>Kickstarter</v>
      </c>
      <c r="L13" s="22" t="str">
        <v>Not applicable</v>
      </c>
      <c r="M13" s="22" t="str">
        <v>Not publicly confirmed</v>
      </c>
      <c r="N13" s="22" t="str">
        <v>Variant cover</v>
      </c>
      <c r="O13" s="22" t="str">
        <v>US / English</v>
      </c>
      <c r="P13" s="21" t="n">
        <v>44538</v>
      </c>
      <c r="Q13" s="22" t="str">
        <v>Not Owned</v>
      </c>
      <c r="R13" s="22" t="str">
        <v>Not supplied</v>
      </c>
      <c r="S13" s="22" t="str">
        <v>Show</v>
      </c>
      <c r="T13" s="22" t="str">
        <v>lady-mechanika-the-monster-of-the-ministry-of-hell-1-2021-kickstarter-joe-benitez-spawn-homage-var-spawn-1-homage</v>
      </c>
      <c r="U13" s="22" t="str">
        <v>Lady Mechanika: The Monster of the Ministry of Hell #1 — Kickstarter Joe Benitez Spawn Homage Variant</v>
      </c>
      <c r="V13" s="22" t="str">
        <v>Lady Mechanika: The Monster of the Ministry of Hell #1 (Image Comics (Benitez Productions), 2021) restages Spawn #1 (1992, Todd Mc Farlane), starring Lady Mechanika.</v>
      </c>
      <c r="W13" s="22" t="str">
        <v>Listed on galko's League of Comic Geeks list 'Cover Homage: Spawn #1'.</v>
      </c>
      <c r="X13" s="22" t="str">
        <v>Joe Benitez Spawn homage exact cover image is styled SANGRE with a Spawn-like logo, but supplied LCG/GCD index locates the edition under The Monster of the Ministry of Hell #1. Treat as indexed 2021 edition; this prominent cover-logo/index mismatch remains documented pending creator catalog cross-check. Do not infer that Sangre is an additional distinct artwork. Best exact edition source located is native 500×772; no artificial enlargement. Some depicted identities remain unresolved.</v>
      </c>
      <c r="Y13" s="23" t="str">
        <v>Partial</v>
      </c>
      <c r="Z13" s="24" t="str">
        <v>https://leagueofcomicgeeks.com/comic/2090447/lady-mechanika-the-monster-of-the-ministry-of-hell-1?variant=3056882</v>
      </c>
      <c r="AA13" s="24" t="str">
        <v>https://www.comics.org/indicia_publisher/17/?display=list&amp;page=124&amp;sort=-issue</v>
      </c>
      <c r="AB13" s="24" t="str">
        <v>https://s3.amazonaws.com/comicgeeks/comics/covers/large-3056882.jpg</v>
      </c>
      <c r="AC13" s="22" t="str">
        <v>CL-SPAWN1-0012.jpg</v>
      </c>
      <c r="AD13" s="22" t="str">
        <v>Not independently verified</v>
      </c>
      <c r="AE13" s="22" t="str">
        <v>Published</v>
      </c>
      <c r="AF13" s="22" t="str">
        <v>Deep search 2026-10-19</v>
      </c>
    </row>
    <row r="14" ht="42" hidden="0" customHeight="1">
      <c r="A14" s="22" t="str">
        <v>CL-SPAWN1-0013</v>
      </c>
      <c r="B14" s="22" t="str">
        <v>Rayna: The Bastard Queen</v>
      </c>
      <c r="C14" s="22" t="str">
        <v>#1</v>
      </c>
      <c r="D14" s="20" t="n">
        <v>2022</v>
      </c>
      <c r="E14" s="22" t="str">
        <v>Bad Bug Media</v>
      </c>
      <c r="F14" s="22" t="str">
        <v>Sean Hill</v>
      </c>
      <c r="G14" s="22" t="str">
        <v>Sean Hill Spawn Homage Variant</v>
      </c>
      <c r="H14" s="22" t="str">
        <v>Spawn #1</v>
      </c>
      <c r="I14" s="22" t="str">
        <v>Direct homage</v>
      </c>
      <c r="J14" s="22" t="str">
        <v>Rayna</v>
      </c>
      <c r="K14" s="22" t="str">
        <v>Not documented</v>
      </c>
      <c r="L14" s="22" t="str">
        <v>Not applicable</v>
      </c>
      <c r="M14" s="22" t="str">
        <v>Not publicly confirmed</v>
      </c>
      <c r="N14" s="22" t="str">
        <v>Variant cover</v>
      </c>
      <c r="O14" s="22" t="str">
        <v>US / English</v>
      </c>
      <c r="P14" s="21" t="str">
        <v>2022-10</v>
      </c>
      <c r="Q14" s="22" t="str">
        <v>Not Owned</v>
      </c>
      <c r="R14" s="22" t="str">
        <v>Not supplied</v>
      </c>
      <c r="S14" s="22" t="str">
        <v>Show</v>
      </c>
      <c r="T14" s="22" t="str">
        <v>rayna-the-bastard-queen-1-2022-sean-hill-spawn-homage-variant-spawn-1-homage</v>
      </c>
      <c r="U14" s="22" t="str">
        <v>Rayna: The Bastard Queen #1 — Sean Hill Spawn Homage Variant</v>
      </c>
      <c r="V14" s="22" t="str">
        <v>Rayna: The Bastard Queen #1 (Bad Bug Media, 2022) restages Spawn #1 (1992, Todd Mc Farlane), starring Rayna.</v>
      </c>
      <c r="W14" s="22" t="str">
        <v>Listed on galko's League of Comic Geeks list 'Cover Homage: Spawn #1'.</v>
      </c>
      <c r="X14" s="22" t="str">
        <v>GCD cover-specific Sean Hill pencils/inks/colors and Spawn #1 homage verified. Kickstarter fulfillment announced for October 24 2022; actual arrival varied. Removes January 1 placeholder. Best exact edition source located is native 589×911; no artificial enlargement. Some depicted identities remain unresolved.</v>
      </c>
      <c r="Y14" s="23" t="str">
        <v>Verified</v>
      </c>
      <c r="Z14" s="24" t="str">
        <v>https://leagueofcomicgeeks.com/comic/4383437/rayna-the-bastard-queen-1?variant=1047040</v>
      </c>
      <c r="AA14" s="24" t="str">
        <v>https://www.comics.org/issue/2690538/</v>
      </c>
      <c r="AB14" s="24" t="str">
        <v>https://s3.amazonaws.com/comicgeeks/comics/covers/large-1047040.jpg</v>
      </c>
      <c r="AC14" s="22" t="str">
        <v>CL-SPAWN1-0013.jpg</v>
      </c>
      <c r="AD14" s="22" t="str">
        <v>Not independently verified</v>
      </c>
      <c r="AE14" s="22" t="str">
        <v>Published</v>
      </c>
      <c r="AF14" s="22" t="str">
        <v>Deep search 2026-10-19</v>
      </c>
    </row>
    <row r="15" ht="42" hidden="0" customHeight="1">
      <c r="A15" s="22" t="str">
        <v>CL-SPAWN1-0014</v>
      </c>
      <c r="B15" s="22" t="str">
        <v>Vanish</v>
      </c>
      <c r="C15" s="22" t="str">
        <v>#1</v>
      </c>
      <c r="D15" s="20" t="n">
        <v>2022</v>
      </c>
      <c r="E15" s="22" t="str">
        <v>Image Comics</v>
      </c>
      <c r="F15" s="22" t="str">
        <v>Ryan Stegman</v>
      </c>
      <c r="G15" s="22" t="str">
        <v>KLC Press Ryan Stegman Variant</v>
      </c>
      <c r="H15" s="22" t="str">
        <v>Spawn #1</v>
      </c>
      <c r="I15" s="22" t="str">
        <v>Direct homage</v>
      </c>
      <c r="J15" s="22" t="str">
        <v>Oliver Harrison</v>
      </c>
      <c r="K15" s="22" t="str">
        <v>KLC Press</v>
      </c>
      <c r="L15" s="22" t="str">
        <v>Not applicable</v>
      </c>
      <c r="M15" s="22" t="str">
        <v>Not publicly confirmed</v>
      </c>
      <c r="N15" s="22" t="str">
        <v>Variant cover</v>
      </c>
      <c r="O15" s="22" t="str">
        <v>US / English</v>
      </c>
      <c r="P15" s="21" t="n">
        <v>44825</v>
      </c>
      <c r="Q15" s="22" t="str">
        <v>Not Owned</v>
      </c>
      <c r="R15" s="22" t="str">
        <v>Not supplied</v>
      </c>
      <c r="S15" s="22" t="str">
        <v>Show</v>
      </c>
      <c r="T15" s="22" t="str">
        <v>vanish-1-2022-klc-press-ryan-stegman-variant-spawn-1-homage</v>
      </c>
      <c r="U15" s="22" t="str">
        <v>Vanish #1 — KLC Press Ryan Stegman Variant</v>
      </c>
      <c r="V15" s="22" t="str">
        <v>Vanish #1 (Image Comics, 2022) restages Spawn #1 (1992, Todd Mc Farlane), starring Vanish.</v>
      </c>
      <c r="W15" s="22" t="str">
        <v>Listed on galko's League of Comic Geeks list 'Cover Homage: Spawn #1'.</v>
      </c>
      <c r="X15" s="22" t="str">
        <v>Exact KLC Press Ryan Stegman variant visually reviewed. Same Spawn 1 composition but distinct drawn art; not to be confused with issue 4 other Spawn variant. Credit assistants/colorists not independently established. Best exact edition source located is native 600×923; no artificial enlargement.</v>
      </c>
      <c r="Y15" s="23" t="str">
        <v>Partial</v>
      </c>
      <c r="Z15" s="24" t="str">
        <v>https://leagueofcomicgeeks.com/comic/1316464/vanish-1?variant=3756354</v>
      </c>
      <c r="AA15" s="24" t="str">
        <v>https://leagueofcomicgeeks.com/profile/galko/lists/9520/cover-homage-spawn-1</v>
      </c>
      <c r="AB15" s="24" t="str">
        <v>https://s3.amazonaws.com/comicgeeks/comics/covers/large-3756354.jpg</v>
      </c>
      <c r="AC15" s="22" t="str">
        <v>CL-SPAWN1-0014.jpg</v>
      </c>
      <c r="AD15" s="22" t="str">
        <v>Not independently verified</v>
      </c>
      <c r="AE15" s="22" t="str">
        <v>Published</v>
      </c>
      <c r="AF15" s="22" t="str">
        <v>Deep search 2026-10-19</v>
      </c>
    </row>
    <row r="16" ht="54" hidden="0" customHeight="1">
      <c r="A16" s="22" t="str">
        <v>CL-SPAWN1-0015</v>
      </c>
      <c r="B16" s="22" t="str">
        <v>Inscrutable Gunk</v>
      </c>
      <c r="C16" s="22" t="str">
        <v>#3</v>
      </c>
      <c r="D16" s="20" t="n">
        <v>2022</v>
      </c>
      <c r="E16" s="22" t="str">
        <v>Independent (LCG: Other)</v>
      </c>
      <c r="F16" s="22" t="str">
        <v>Not independently verified</v>
      </c>
      <c r="G16" s="22" t="str">
        <v>Standard cover</v>
      </c>
      <c r="H16" s="22" t="str">
        <v>Spawn #1</v>
      </c>
      <c r="I16" s="22" t="str">
        <v>Parody / homage</v>
      </c>
      <c r="J16" s="22" t="str">
        <v>Gunk</v>
      </c>
      <c r="K16" s="22" t="str">
        <v>Not documented</v>
      </c>
      <c r="L16" s="22" t="str">
        <v>Not applicable</v>
      </c>
      <c r="M16" s="22" t="str">
        <v>Not publicly confirmed</v>
      </c>
      <c r="N16" s="22" t="str">
        <v>Standard cover</v>
      </c>
      <c r="O16" s="22" t="str">
        <v>US / English</v>
      </c>
      <c r="P16" s="21" t="str">
        <v>2022-10</v>
      </c>
      <c r="Q16" s="22" t="str">
        <v>Not Owned</v>
      </c>
      <c r="R16" s="22" t="str">
        <v>Not supplied</v>
      </c>
      <c r="S16" s="22" t="str">
        <v>Show</v>
      </c>
      <c r="T16" s="22" t="str">
        <v>inscrutable-gunk-3-2022-standard-cover-spawn-1-homage</v>
      </c>
      <c r="U16" s="22" t="str">
        <v>Inscrutable Gunk #3 — Standard cover</v>
      </c>
      <c r="V16" s="22" t="str">
        <v>Inscrutable Gunk #3 (Independent (LCG: Other), 2022) restages Spawn #1 (1992, Todd Mc Farlane), starring Gunk.</v>
      </c>
      <c r="W16" s="22" t="str">
        <v>Listed on galko's League of Comic Geeks list 'Cover Homage: Spawn #1'.</v>
      </c>
      <c r="X16" s="22" t="str">
        <v>Exact cover visually inspected: Gunk with Halloween jack-o-lantern imagery. Supplied October 1 date may be month placeholder; retain month only. Independent cover artist attribution not located; not borrowed from unverified social username. Best exact edition source located is native 593×911; no artificial enlargement. Some depicted identities remain unresolved.</v>
      </c>
      <c r="Y16" s="23" t="str">
        <v>Partial</v>
      </c>
      <c r="Z16" s="24" t="str">
        <v>https://leagueofcomicgeeks.com/comic/5288687/inscrutable-gunk-3</v>
      </c>
      <c r="AA16" s="24" t="str">
        <v>https://leagueofcomicgeeks.com/profile/galko/lists/9520/cover-homage-spawn-1</v>
      </c>
      <c r="AB16" s="24" t="str">
        <v>https://s3.amazonaws.com/comicgeeks/comics/covers/large-5288687.jpg</v>
      </c>
      <c r="AC16" s="22" t="str">
        <v>CL-SPAWN1-0015.jpg</v>
      </c>
      <c r="AD16" s="22" t="str">
        <v>Not independently verified</v>
      </c>
      <c r="AE16" s="22" t="str">
        <v>Published</v>
      </c>
      <c r="AF16" s="22" t="str">
        <v>Deep search 2026-10-19</v>
      </c>
    </row>
    <row r="17" ht="30" hidden="0" customHeight="1">
      <c r="A17" s="22" t="str">
        <v>CL-SPAWN1-0016</v>
      </c>
      <c r="B17" s="22" t="str">
        <v>The Return of Chilling Adventures in Sorcery</v>
      </c>
      <c r="C17" s="22" t="str">
        <v>#1</v>
      </c>
      <c r="D17" s="20" t="n">
        <v>2022</v>
      </c>
      <c r="E17" s="22" t="str">
        <v>Archie Comics</v>
      </c>
      <c r="F17" s="22" t="str">
        <v>Nuno Pereira</v>
      </c>
      <c r="G17" s="22" t="str">
        <v>Stadium Comics Nuno Pereira Spawn Homage Variant</v>
      </c>
      <c r="H17" s="22" t="str">
        <v>Spawn #1</v>
      </c>
      <c r="I17" s="22" t="str">
        <v>Parody / homage</v>
      </c>
      <c r="J17" s="22" t="str">
        <v>Madam Satan</v>
      </c>
      <c r="K17" s="22" t="str">
        <v>Stadium Comics</v>
      </c>
      <c r="L17" s="22" t="str">
        <v>Not applicable</v>
      </c>
      <c r="M17" s="22" t="str">
        <v>250 copies</v>
      </c>
      <c r="N17" s="22" t="str">
        <v>Variant cover</v>
      </c>
      <c r="O17" s="22" t="str">
        <v>US / English</v>
      </c>
      <c r="P17" s="21" t="n">
        <v>44860</v>
      </c>
      <c r="Q17" s="22" t="str">
        <v>Not Owned</v>
      </c>
      <c r="R17" s="22" t="str">
        <v>Not supplied</v>
      </c>
      <c r="S17" s="22" t="str">
        <v>Show</v>
      </c>
      <c r="T17" s="22" t="str">
        <v>the-return-of-chilling-adventures-in-sorcery-1-2022-stadium-comics-nuno-pereira-spawn-homage-spawn-1-homage</v>
      </c>
      <c r="U17" s="22" t="str">
        <v>The Return of Chilling Adventures in Sorcery #1 — Stadium Comics Nuno Pereira Spawn Homage Variant</v>
      </c>
      <c r="V17" s="22" t="str">
        <v>The Return of Chilling Adventures in Sorcery #1 (Archie Comics, 2022) restages Spawn #1 (1992, Todd Mc Farlane), starring Madam Satan.</v>
      </c>
      <c r="W17" s="22" t="str">
        <v>Listed on galko's League of Comic Geeks list 'Cover Homage: Spawn #1'.</v>
      </c>
      <c r="X17" s="22" t="str">
        <v> Variant name says 'Homage'. Composition confirmed from the galko PDF thumbnail. Best exact edition source located is native 600×923; no artificial enlargement.</v>
      </c>
      <c r="Y17" s="23" t="str">
        <v>Verified</v>
      </c>
      <c r="Z17" s="24" t="str">
        <v>https://leagueofcomicgeeks.com/comic/3145918/the-return-of-chilling-adventures-in-sorcery-1?variant=4557419</v>
      </c>
      <c r="AA17" s="24" t="str">
        <v>https://www.stadiumcomics.com/products/return-of-chilling-adventures-in-sorcery-spawn-homage-pre-order</v>
      </c>
      <c r="AB17" s="24" t="str">
        <v>https://s3.amazonaws.com/comicgeeks/comics/covers/large-4557419.jpg</v>
      </c>
      <c r="AC17" s="22" t="str">
        <v>CL-SPAWN1-0016.jpg</v>
      </c>
      <c r="AD17" s="22" t="str">
        <v>Not independently verified</v>
      </c>
      <c r="AE17" s="22" t="str">
        <v>Published</v>
      </c>
      <c r="AF17" s="22" t="str">
        <v>Deep search 2026-10-19</v>
      </c>
    </row>
    <row r="18" ht="42" hidden="0" customHeight="1">
      <c r="A18" s="22" t="str">
        <v>CL-SPAWN1-0017</v>
      </c>
      <c r="B18" s="22" t="str">
        <v>Art Brut</v>
      </c>
      <c r="C18" s="22" t="str">
        <v>#1</v>
      </c>
      <c r="D18" s="20" t="n">
        <v>2022</v>
      </c>
      <c r="E18" s="22" t="str">
        <v>Image Comics</v>
      </c>
      <c r="F18" s="22" t="str">
        <v>Martin Morazzo</v>
      </c>
      <c r="G18" s="22" t="str">
        <v>Cover D Martin Morazzo Spawn Variant</v>
      </c>
      <c r="H18" s="22" t="str">
        <v>Spawn #1</v>
      </c>
      <c r="I18" s="22" t="str">
        <v>Parody / homage</v>
      </c>
      <c r="J18" s="22" t="str">
        <v>Art Brut</v>
      </c>
      <c r="K18" s="22" t="str">
        <v>Not documented</v>
      </c>
      <c r="L18" s="22" t="str">
        <v>Not applicable</v>
      </c>
      <c r="M18" s="22" t="str">
        <v>Not publicly confirmed</v>
      </c>
      <c r="N18" s="22" t="str">
        <v>Variant cover</v>
      </c>
      <c r="O18" s="22" t="str">
        <v>US / English</v>
      </c>
      <c r="P18" s="21" t="n">
        <v>44909</v>
      </c>
      <c r="Q18" s="22" t="str">
        <v>Not Owned</v>
      </c>
      <c r="R18" s="22" t="str">
        <v>Not supplied</v>
      </c>
      <c r="S18" s="22" t="str">
        <v>Show</v>
      </c>
      <c r="T18" s="22" t="str">
        <v>art-brut-1-2022-cover-d-martin-morazzo-spawn-variant-spawn-1-homage</v>
      </c>
      <c r="U18" s="22" t="str">
        <v>Art Brut #1 — Cover D Martin Morazzo Spawn Variant</v>
      </c>
      <c r="V18" s="22" t="str">
        <v>Art Brut #1 (Image Comics, 2022) restages Spawn #1 (1992, Todd Mc Farlane), starring Art Brut.</v>
      </c>
      <c r="W18" s="22" t="str">
        <v>Listed on galko's League of Comic Geeks list 'Cover Homage: Spawn #1'.</v>
      </c>
      <c r="X18" s="22" t="str">
        <v>Image 30 th-anniversary tribute program. Composition confirmed from the galko PDF thumbnail. Best exact edition source located is native 600×911; no artificial enlargement. Some depicted identities remain unresolved.</v>
      </c>
      <c r="Y18" s="23" t="str">
        <v>Verified</v>
      </c>
      <c r="Z18" s="24" t="str">
        <v>https://leagueofcomicgeeks.com/comic/3594369/art-brut-1?variant=1645418</v>
      </c>
      <c r="AA18" s="24" t="str">
        <v>https://imagecomics.com/comics/releases/art-brut-1</v>
      </c>
      <c r="AB18" s="24" t="str">
        <v>https://s3.amazonaws.com/comicgeeks/comics/covers/large-1645418.jpg</v>
      </c>
      <c r="AC18" s="22" t="str">
        <v>CL-SPAWN1-0017.jpg</v>
      </c>
      <c r="AD18" s="22" t="str">
        <v>Not independently verified</v>
      </c>
      <c r="AE18" s="22" t="str">
        <v>Published</v>
      </c>
      <c r="AF18" s="22" t="str">
        <v>Deep search 2026-10-19</v>
      </c>
    </row>
    <row r="19" ht="42" hidden="0" customHeight="1">
      <c r="A19" s="22" t="str">
        <v>CL-SPAWN1-0018</v>
      </c>
      <c r="B19" s="22" t="str">
        <v>Spawn</v>
      </c>
      <c r="C19" s="22" t="str">
        <v>#347</v>
      </c>
      <c r="D19" s="20" t="n">
        <v>2023</v>
      </c>
      <c r="E19" s="22" t="str">
        <v>Image Comics</v>
      </c>
      <c r="F19" s="22" t="str">
        <v>Puppeteer Lee</v>
      </c>
      <c r="G19" s="22" t="str">
        <v>Scott's Collectables Singapore Comic Con 2023 Puppeteer Lee Foil Virgin Variant</v>
      </c>
      <c r="H19" s="22" t="str">
        <v>Spawn #1</v>
      </c>
      <c r="I19" s="22" t="str">
        <v>Direct homage</v>
      </c>
      <c r="J19" s="22" t="str">
        <v>Spawn (Al Simmons)</v>
      </c>
      <c r="K19" s="22" t="str">
        <v>Scott’s Collectables</v>
      </c>
      <c r="L19" s="22" t="str">
        <v>Singapore Comic Con2023</v>
      </c>
      <c r="M19" s="22" t="str">
        <v>400 copies</v>
      </c>
      <c r="N19" s="22" t="str">
        <v>Foil virgin</v>
      </c>
      <c r="O19" s="22" t="str">
        <v>US / English</v>
      </c>
      <c r="P19" s="21" t="n">
        <v>45245</v>
      </c>
      <c r="Q19" s="22" t="str">
        <v>Not Owned</v>
      </c>
      <c r="R19" s="22" t="str">
        <v>Not supplied</v>
      </c>
      <c r="S19" s="22" t="str">
        <v>Show</v>
      </c>
      <c r="T19" s="22" t="str">
        <v>spawn-347-2023-scott-s-collectables-singapore-comic-con-spawn-1-homage</v>
      </c>
      <c r="U19" s="22" t="str">
        <v>Spawn #347 — Scott's Collectables Singapore Comic Con 2023 Puppeteer Lee Foil Virgin Variant</v>
      </c>
      <c r="V19" s="22" t="str">
        <v>Spawn #347 (Image Comics, 2023) restages Spawn #1 (1992, Todd Mc Farlane), starring Spawn.</v>
      </c>
      <c r="W19" s="22" t="str">
        <v>Listed on galko's League of Comic Geeks list 'Cover Homage: Spawn #1'.</v>
      </c>
      <c r="X19" s="22" t="str">
        <v>LCG exact edition confirms 400 copies; GCD explicitly indexes Spawn 1 homage and Puppeteer Lee painting. November 15 is baseissue date, convention distribution December 2023. Best exact edition source located is native 600×750; no artificial enlargement.</v>
      </c>
      <c r="Y19" s="23" t="str">
        <v>Verified</v>
      </c>
      <c r="Z19" s="24" t="str">
        <v>https://leagueofcomicgeeks.com/comic/9806927/spawn-347?variant=4225504</v>
      </c>
      <c r="AA19" s="24" t="str">
        <v>https://www.comics.org/issue/2765975/</v>
      </c>
      <c r="AB19" s="24" t="str">
        <v>https://s3.amazonaws.com/comicgeeks/comics/covers/large-4225504.jpg</v>
      </c>
      <c r="AC19" s="22" t="str">
        <v>CL-SPAWN1-0018.jpg</v>
      </c>
      <c r="AD19" s="22" t="str">
        <v>Not independently verified</v>
      </c>
      <c r="AE19" s="22" t="str">
        <v>Published</v>
      </c>
      <c r="AF19" s="22" t="str">
        <v>Deep search 2026-10-19</v>
      </c>
    </row>
    <row r="20" ht="42" hidden="0" customHeight="1">
      <c r="A20" s="22" t="str">
        <v>CL-SPAWN1-0019</v>
      </c>
      <c r="B20" s="22" t="str">
        <v>Mark Spears Monsters</v>
      </c>
      <c r="C20" s="22" t="str">
        <v>#2</v>
      </c>
      <c r="D20" s="20" t="n">
        <v>2024</v>
      </c>
      <c r="E20" s="22" t="str">
        <v>Keenspot</v>
      </c>
      <c r="F20" s="22" t="str">
        <v>Mark Spears</v>
      </c>
      <c r="G20" s="22" t="str">
        <v>CoverB Spawn1 homage; related holofoil/metal treatments</v>
      </c>
      <c r="H20" s="22" t="str">
        <v>Spawn #1</v>
      </c>
      <c r="I20" s="22" t="str">
        <v>Parody / homage</v>
      </c>
      <c r="J20" s="22" t="str">
        <v>Dracula</v>
      </c>
      <c r="K20" s="22" t="str">
        <v>Not documented</v>
      </c>
      <c r="L20" s="22" t="str">
        <v>Not applicable</v>
      </c>
      <c r="M20" s="22" t="str">
        <v>Not publicly confirmed</v>
      </c>
      <c r="N20" s="22" t="str">
        <v>Variant cover</v>
      </c>
      <c r="O20" s="22" t="str">
        <v>US / English</v>
      </c>
      <c r="P20" s="21" t="n">
        <v>45616</v>
      </c>
      <c r="Q20" s="22" t="str">
        <v>Not Owned</v>
      </c>
      <c r="R20" s="22" t="str">
        <v>Not supplied</v>
      </c>
      <c r="S20" s="22" t="str">
        <v>Show</v>
      </c>
      <c r="T20" s="22" t="str">
        <v>mark-spears-monsters-2-none-cover-b-resale-spawn-1-homage-spawn-1-homage</v>
      </c>
      <c r="U20" s="22" t="str">
        <v>Mark Spears Monsters #2 — CoverB Spawn1 homage; related holofoil/metal treatments</v>
      </c>
      <c r="V20" s="22" t="str">
        <v>Mark Spears Monsters #2 (Keenspot, None) restages Spawn #1 (1992, Todd Mc Farlane), starring Monster (Mark Spears).</v>
      </c>
      <c r="W20" s="22" t="str">
        <v>Not on galko's list. Resale listings title it 'Mark Spears Monsters #2 Cover B … Spawn 1 Homage'.</v>
      </c>
      <c r="X20" s="22" t="str">
        <v>Exact Cover B artwork located; November 20 2024 publisher-distributor release. Holofoil flip/metal same-art finishes grouped, no unverifiable reseller print-count assertions. Best exact edition source located is native 589×911; no artificial enlargement.</v>
      </c>
      <c r="Y20" s="23" t="str">
        <v>Verified</v>
      </c>
      <c r="Z20" s="24" t="str">
        <v>https://www.comiccollectorlive.com/storyarc/tag-homage-cover--spawn-1/page-1/55e42403-4e0b-46ac-958b-909d993c19cf</v>
      </c>
      <c r="AA20" s="22" t="str">
        <v>https://freshcomics.us/creator/mark-spears</v>
      </c>
      <c r="AB20" s="22" t="str">
        <v>https://images.comiccollectorlive.com/covers/67c/67ccad57-2f22-45f9-8140-09debf5d1453.jpg</v>
      </c>
      <c r="AC20" s="22" t="str">
        <v>CL-SPAWN1-0019.jpg</v>
      </c>
      <c r="AD20" s="22" t="str">
        <v>Not independently verified</v>
      </c>
      <c r="AE20" s="22" t="str">
        <v>Published</v>
      </c>
      <c r="AF20" s="22" t="str">
        <v>Deep search 2026-10-19</v>
      </c>
    </row>
    <row r="21" ht="54" hidden="0" customHeight="1">
      <c r="A21" s="22" t="str">
        <v>CL-SPAWN1-0020</v>
      </c>
      <c r="B21" s="22" t="str">
        <v>Darkwing Duck</v>
      </c>
      <c r="C21" s="22" t="str">
        <v>#1</v>
      </c>
      <c r="D21" s="20" t="n">
        <v>2023</v>
      </c>
      <c r="E21" s="22" t="str">
        <v>Dynamite Entertainment</v>
      </c>
      <c r="F21" s="22" t="str">
        <v>David Nakayama</v>
      </c>
      <c r="G21" s="22" t="str">
        <v>David Nakayama Spawn Homage Exclusive Variant (+ Virgin)</v>
      </c>
      <c r="H21" s="22" t="str">
        <v>Spawn #1</v>
      </c>
      <c r="I21" s="22" t="str">
        <v>Parody / homage</v>
      </c>
      <c r="J21" s="22" t="str">
        <v>Darkwing Duck (Drake Mallard)</v>
      </c>
      <c r="K21" s="22" t="str">
        <v>Retailer exclusive</v>
      </c>
      <c r="L21" s="22" t="str">
        <v>Not applicable</v>
      </c>
      <c r="M21" s="22" t="str">
        <v>Not publicly confirmed</v>
      </c>
      <c r="N21" s="22" t="str">
        <v>Variant cover; Virgin</v>
      </c>
      <c r="O21" s="22" t="str">
        <v>US / English</v>
      </c>
      <c r="P21" s="21" t="str">
        <v>2023 (exclusive day not independently confirmed)</v>
      </c>
      <c r="Q21" s="22" t="str">
        <v>Not Owned</v>
      </c>
      <c r="R21" s="22" t="str">
        <v>Not supplied</v>
      </c>
      <c r="S21" s="22" t="str">
        <v>Show</v>
      </c>
      <c r="T21" s="22" t="str">
        <v>darkwing-duck-1-none-david-nakayama-spawn-homage-exclusive-va-spawn-1-homage</v>
      </c>
      <c r="U21" s="22" t="str">
        <v>Darkwing Duck #1 — David Nakayama Spawn Homage Exclusive Variant (+ Virgin)</v>
      </c>
      <c r="V21" s="22" t="str">
        <v>Darkwing Duck #1 (Dynamite, None) restages Spawn #1 (1992, Todd Mc Farlane), starring Darkwing Duck.</v>
      </c>
      <c r="W21" s="22" t="str">
        <v>Not on galko's list. Resale listings call it a 'Spawn Homage Exclusive'.</v>
      </c>
      <c r="X21" s="22" t="str">
        <v>Exact Nakayama artwork appears in February 24 2023 convention cover guide and artist-post reference. Original public listing advertises 2023; no false January 25 exclusive-day precision. Trade/virgin treatments grouped; source artwork file is virgin, no title deliberately added. Best exact edition source located is native 776×1200; no artificial enlargement.</v>
      </c>
      <c r="Y21" s="25" t="str">
        <v>Verified</v>
      </c>
      <c r="Z21" s="24" t="str">
        <v>https://ducktalks.com/2023/02/24/meet-dynamite-comics-darkwing-duck-and-gargoyles-cover-artists-at-megacon-orlando-2023/</v>
      </c>
      <c r="AA21" s="22" t="str">
        <v>https://www.instagram.com/p/CoIXOGEvVdq/</v>
      </c>
      <c r="AB21" s="22" t="str">
        <v>https://ducktalks.com/wp-content/uploads/2023/02/img_3934.jpg</v>
      </c>
      <c r="AC21" s="22" t="str">
        <v>CL-SPAWN1-0020.jpg</v>
      </c>
      <c r="AD21" s="22" t="str">
        <v>Not independently verified</v>
      </c>
      <c r="AE21" s="22" t="str">
        <v>Published</v>
      </c>
      <c r="AF21" s="22" t="str">
        <v>Deep search 2026-10-19</v>
      </c>
    </row>
    <row r="22" ht="66" hidden="0" customHeight="1">
      <c r="A22" s="22" t="str">
        <v>CL-SPAWN1-0021</v>
      </c>
      <c r="B22" s="22" t="str">
        <v>Something Is Killing the Children</v>
      </c>
      <c r="C22" s="22" t="str">
        <v>#50</v>
      </c>
      <c r="D22" s="20" t="n">
        <v>2026</v>
      </c>
      <c r="E22" s="22" t="str">
        <v>BOOM! Studios</v>
      </c>
      <c r="F22" s="22" t="str">
        <v>Alessio Zonno</v>
      </c>
      <c r="G22" s="22" t="str">
        <v>NYCC 2026 Blind Bag Zonno Spawn Homage Glow-in-the-Dark Variant</v>
      </c>
      <c r="H22" s="22" t="str">
        <v>Spawn #1</v>
      </c>
      <c r="I22" s="22" t="str">
        <v>Reference / unverified exact variant</v>
      </c>
      <c r="J22" s="22" t="str">
        <v>Named figures remain unconfirmed</v>
      </c>
      <c r="K22" s="22" t="str">
        <v>NYCC 2026 blind bag</v>
      </c>
      <c r="L22" s="22" t="str">
        <v>NYCC 2026</v>
      </c>
      <c r="M22" s="22" t="str">
        <v>Not publicly confirmed</v>
      </c>
      <c r="N22" s="22" t="str">
        <v>Glow-in-the-dark</v>
      </c>
      <c r="O22" s="22" t="str">
        <v>US / English</v>
      </c>
      <c r="P22" s="21" t="str">
        <v>2026-10 (exact exclusive day unconfirmed)</v>
      </c>
      <c r="Q22" s="22" t="str">
        <v>Not Owned</v>
      </c>
      <c r="R22" s="22" t="str">
        <v>Not supplied</v>
      </c>
      <c r="S22" s="22" t="str">
        <v>Hide</v>
      </c>
      <c r="T22" s="22" t="str">
        <v>something-is-killing-the-children-50-2026-nycc-2026-blind-bag-zonno-spawn-homage-g-spawn-1-homage</v>
      </c>
      <c r="U22" s="22" t="str">
        <v>Something Is Killing the Children #50 — NYCC 2026 Blind Bag Zonno Spawn Homage Glow-in-the-Dark Variant</v>
      </c>
      <c r="V22" s="22" t="str">
        <v>Something Is Killing the Children #50 (BOOM! Studios, 2026) restages Spawn #1 (1992, Todd Mc Farlane), starring Erica Slaughter.</v>
      </c>
      <c r="W22" s="22" t="str">
        <v>Not on galko's list. Resale listings: 'Something Is Killing the Children #50 Zonno NYCC 2026 Spawn Homage Variant GITD' from an SIKTC blind bag.</v>
      </c>
      <c r="X22" s="22" t="str">
        <v>Specific October 9 2026 resale listing describes Zonno Spawn homage blind-bag NYCC variant; published issue review corroborates Zonno among variant artists. Exact cover image, glow finish and convention allocation not independently authenticated. Retained research reference until artwork can be inspected; not silently presented as confirmed gallery item. Reference or grouped edition; excluded from distinct-artwork gallery. Some depicted identities remain unresolved.</v>
      </c>
      <c r="Y22" s="25" t="str">
        <v>Partial</v>
      </c>
      <c r="Z22" s="24" t="str">
        <v>https://www.whatnot.com/fr-FR/listing/TGlzdGluZ05vZGU6MjQxMzUwNjU2MQ%3D%3D</v>
      </c>
      <c r="AA22" s="22" t="str">
        <v>https://www.firstcomicsnews.com/rich-reviews-something-is-killing-the-children-50/</v>
      </c>
      <c r="AB22" s="22" t="str">
        <v>Not located</v>
      </c>
      <c r="AC22" s="22" t="str">
        <v>CL-SPAWN1-0021.jpg</v>
      </c>
      <c r="AD22" s="22" t="str">
        <v>Not independently verified</v>
      </c>
      <c r="AE22" s="22" t="str">
        <v>Published</v>
      </c>
      <c r="AF22" s="22" t="str">
        <v>Deep search 2026-10-19</v>
      </c>
    </row>
    <row r="23" ht="54" hidden="0" customHeight="1">
      <c r="A23" s="22" t="str">
        <v>CL-SPAWN1-0022</v>
      </c>
      <c r="B23" s="22" t="str">
        <v>Orbit: Birth of a Slasher</v>
      </c>
      <c r="C23" s="22" t="str">
        <v>#1</v>
      </c>
      <c r="D23" s="20" t="n">
        <v>2025</v>
      </c>
      <c r="E23" s="22" t="str">
        <v>TidalWave Productions</v>
      </c>
      <c r="F23" s="22" t="str">
        <v>Not independently verified</v>
      </c>
      <c r="G23" s="22" t="str">
        <v>Jason Comics Spawn Homage Variant</v>
      </c>
      <c r="H23" s="22" t="str">
        <v>Spawn #1</v>
      </c>
      <c r="I23" s="22" t="str">
        <v>Reference / unverified exact variant</v>
      </c>
      <c r="J23" s="22" t="str">
        <v>Named figures remain unconfirmed</v>
      </c>
      <c r="K23" s="22" t="str">
        <v>Jason Comics</v>
      </c>
      <c r="L23" s="22" t="str">
        <v>Not applicable</v>
      </c>
      <c r="M23" s="22" t="str">
        <v>Not publicly confirmed</v>
      </c>
      <c r="N23" s="22" t="str">
        <v>Variant cover</v>
      </c>
      <c r="O23" s="22" t="str">
        <v>US / English</v>
      </c>
      <c r="P23" s="21" t="str">
        <v>2025 (exact exclusive date unconfirmed)</v>
      </c>
      <c r="Q23" s="22" t="str">
        <v>Not Owned</v>
      </c>
      <c r="R23" s="22" t="str">
        <v>Not supplied</v>
      </c>
      <c r="S23" s="22" t="str">
        <v>Hide</v>
      </c>
      <c r="T23" s="22" t="str">
        <v>orbit-birth-of-a-slasher-1-2025-jason-comics-spawn-homage-variant-spawn-1-homage</v>
      </c>
      <c r="U23" s="22" t="str">
        <v>Orbit: Birth of a Slasher #1 — Jason Comics Spawn Homage Variant</v>
      </c>
      <c r="V23" s="22" t="str">
        <v>Orbit: Birth of a Slasher #1 (Tidal Wave Productions, 2025) restages Spawn #1 (1992, Todd Mc Farlane), starring Slasher.</v>
      </c>
      <c r="W23" s="22" t="str">
        <v>Not on galko's list. Resale listing: 'Orbit: Birth of a Slasher #1 2025 … Spawn Homage Variant Cover Jason Comics'.</v>
      </c>
      <c r="X23" s="22" t="str">
        <v>Exact resale listings establish Jason-themed Spawnhomage foil/virgin set. Original source gives generic Jason Comics without documented creator; do not conflate Martin Zavala Heroes Con cover or Greg Horn variants with this NYCC artwork. Retained research reference until exact artwork/artist verified. Reference or grouped edition; excluded from distinct-artwork gallery. Some depicted identities remain unresolved.</v>
      </c>
      <c r="Y23" s="25" t="str">
        <v>Partial</v>
      </c>
      <c r="Z23" s="24" t="str">
        <v>https://www.ebay.com/itm/236421913945</v>
      </c>
      <c r="AA23" s="22" t="str">
        <v>https://www.ebay.com/itm/178556053468</v>
      </c>
      <c r="AB23" s="22" t="str">
        <v>Not located</v>
      </c>
      <c r="AC23" s="22" t="str">
        <v>CL-SPAWN1-0022.jpg</v>
      </c>
      <c r="AD23" s="22" t="str">
        <v>Not independently verified</v>
      </c>
      <c r="AE23" s="22" t="str">
        <v>Published</v>
      </c>
      <c r="AF23" s="22" t="str">
        <v>Deep search 2026-10-19</v>
      </c>
    </row>
    <row r="24" ht="54" hidden="0" customHeight="1">
      <c r="A24" s="22" t="str">
        <v>CL-SPAWN1-0023</v>
      </c>
      <c r="B24" s="22" t="str">
        <v>Spawn '77</v>
      </c>
      <c r="C24" s="22" t="str">
        <v>#1</v>
      </c>
      <c r="D24" s="20" t="n">
        <v>2026</v>
      </c>
      <c r="E24" s="22" t="str">
        <v>Image Comics</v>
      </c>
      <c r="F24" s="22" t="str">
        <v>Todd McFarlane</v>
      </c>
      <c r="G24" s="22" t="str">
        <v>Cover F 1:25 Retro Logo Incentive (resale: 'Homage Variant')</v>
      </c>
      <c r="H24" s="22" t="str">
        <v>Spawn #1</v>
      </c>
      <c r="I24" s="22" t="str">
        <v>Reference / different target</v>
      </c>
      <c r="J24" s="22" t="str">
        <v>Spawn (1977 design)</v>
      </c>
      <c r="K24" s="22" t="str">
        <v>Not documented</v>
      </c>
      <c r="L24" s="22" t="str">
        <v>Not applicable</v>
      </c>
      <c r="M24" s="22" t="str">
        <v>1:25</v>
      </c>
      <c r="N24" s="22" t="str">
        <v>Incentive variant</v>
      </c>
      <c r="O24" s="22" t="str">
        <v>US / English</v>
      </c>
      <c r="P24" s="21" t="n">
        <v>46274</v>
      </c>
      <c r="Q24" s="22" t="str">
        <v>Not Owned</v>
      </c>
      <c r="R24" s="22" t="str">
        <v>Not supplied</v>
      </c>
      <c r="S24" s="22" t="str">
        <v>Hide</v>
      </c>
      <c r="T24" s="22" t="str">
        <v>spawn-77-1-2026-cover-f-1-25-retro-logo-incentive-resal-spawn-1-homage</v>
      </c>
      <c r="U24" s="22" t="str">
        <v>Spawn '77 #1 — Cover F 1:25 Retro Logo Incentive (resale: 'Homage Variant')</v>
      </c>
      <c r="V24" s="22" t="str">
        <v>Spawn '77 #1 (Image Comics, 2026) restages Spawn #1 (1992, Todd Mc Farlane), starring Spawn.</v>
      </c>
      <c r="W24" s="22" t="str">
        <v>Not on galko's list. Resale listings call Cover F the '1:25 Homage Variant'; CBR lists Cover F as Mc Farlane's 1:25 retro-logo variant.</v>
      </c>
      <c r="X24" s="22" t="str">
        <v>Publisher confirms September 9 2026 and Cover F 1:25 retro logo. Visually inspected: crouching figure insidecircle with repeating 77 s directly homages Amazing Spider-Man 300, NOT Spawn 1. Retained as reference to correct source false-positive. Reference or grouped edition; excluded from distinct-artwork gallery. Best exact edition source located is native 585×900; no artificial enlargement.</v>
      </c>
      <c r="Y24" s="25" t="str">
        <v>Verified</v>
      </c>
      <c r="Z24" s="24" t="str">
        <v>https://imagecomics.com/comics/releases/spawn-77-1-of-3-cvr-a-mark-spears</v>
      </c>
      <c r="AA24" s="24" t="str">
        <v>https://imagecomics.com/press-releases/the-original-1977-spawn-makes-its-comic-book-debut-in-new-todd-mcfarlane-mark-spears-miniseries-spawn-77-launching-this-september</v>
      </c>
      <c r="AB24" s="22" t="str">
        <v>https://cdn.imagecomics.com/assets/i/releases/1122385/_f34568cc05.jpg</v>
      </c>
      <c r="AC24" s="22" t="str">
        <v>CL-SPAWN1-0023.jpg</v>
      </c>
      <c r="AD24" s="22" t="str">
        <v>Not independently verified</v>
      </c>
      <c r="AE24" s="22" t="str">
        <v>Published</v>
      </c>
      <c r="AF24" s="22" t="str">
        <v>Deep search 2026-10-19</v>
      </c>
    </row>
    <row r="25" ht="42" hidden="0" customHeight="1">
      <c r="A25" s="22" t="str">
        <v>CL-SPAWN1-0024</v>
      </c>
      <c r="B25" s="22" t="str">
        <v>Fireborn</v>
      </c>
      <c r="C25" s="22" t="str">
        <v>#2</v>
      </c>
      <c r="D25" s="20" t="n">
        <v>2026</v>
      </c>
      <c r="E25" s="22" t="str">
        <v>Image Comics</v>
      </c>
      <c r="F25" s="22" t="str">
        <v>Patrick Mulholland</v>
      </c>
      <c r="G25" s="22" t="str">
        <v>CoverB Spawn1 homage (+CoverD1:25 virgin / foil treatment)</v>
      </c>
      <c r="H25" s="22" t="str">
        <v>Spawn #1</v>
      </c>
      <c r="I25" s="22" t="str">
        <v>Direct homage</v>
      </c>
      <c r="J25" s="22" t="str">
        <v>Aaron (Fireborn)</v>
      </c>
      <c r="K25" s="22" t="str">
        <v>Not documented</v>
      </c>
      <c r="L25" s="22" t="str">
        <v>Not applicable</v>
      </c>
      <c r="M25" s="22" t="str">
        <v>Not publicly confirmed</v>
      </c>
      <c r="N25" s="22" t="str">
        <v>Comic book variant cover</v>
      </c>
      <c r="O25" s="22" t="str">
        <v>US / English</v>
      </c>
      <c r="P25" s="21" t="n">
        <v>46169</v>
      </c>
      <c r="Q25" s="22" t="str">
        <v>Unspecified</v>
      </c>
      <c r="R25" s="22" t="str">
        <v>Not supplied</v>
      </c>
      <c r="S25" s="22" t="str">
        <v>Show</v>
      </c>
      <c r="T25" s="22" t="str">
        <v>fireborn-2-coverb-spawn1-homage-coverd1-25-virgin-foil-treatment</v>
      </c>
      <c r="U25" s="22" t="str">
        <v>Fireborn #2 — CoverB Spawn1 homage (+CoverD1:25 virgin / foil treatment)</v>
      </c>
      <c r="V25" s="22" t="str">
        <v>Fireborn #2 restages the foreshortened-hand and cape composition of Spawn #1.</v>
      </c>
      <c r="W25" s="22" t="str">
        <v>Exact cover visually compared with the original Spawn 1 front cover.</v>
      </c>
      <c r="X25" s="22" t="str">
        <v>Publisher confirms artist and May 27 2026. Cover B directly reworks Spawn 1 with green energy and projecting hand. Virgin/foil same-art treatments grouped; dragon inenergy also visible but unnamed. Best exact edition source located is native 592×900; no artificial enlargement.</v>
      </c>
      <c r="Y25" s="25" t="str">
        <v>Verified</v>
      </c>
      <c r="Z25" s="24" t="str">
        <v>https://imagecomics.com/comics/releases/fireborn-2</v>
      </c>
      <c r="AA25" s="24" t="str">
        <v>https://www.comiccollectorlive.com/storyarc/tag-homage-cover--spawn-1/page-1/55e42403-4e0b-46ac-958b-909d993c19cf</v>
      </c>
      <c r="AB25" s="22" t="str">
        <v>https://cdn.imagecomics.com/assets/i/releases/1107656/_26af5965f6.jpg</v>
      </c>
      <c r="AC25" s="22" t="str">
        <v>CL-SPAWN1-0024.jpg</v>
      </c>
      <c r="AD25" s="22" t="str">
        <v>Not independently verified</v>
      </c>
      <c r="AE25" s="22" t="str">
        <v>Published</v>
      </c>
      <c r="AF25" s="22" t="str">
        <v>Deep search 2026-10-22</v>
      </c>
    </row>
    <row r="26" ht="42" hidden="0" customHeight="1">
      <c r="A26" s="22" t="str">
        <v>CL-SPAWN1-0025</v>
      </c>
      <c r="B26" s="22" t="str">
        <v>Hellwitch: Sacrilegious</v>
      </c>
      <c r="C26" s="22" t="str">
        <v>#1</v>
      </c>
      <c r="D26" s="20" t="n">
        <v>2021</v>
      </c>
      <c r="E26" s="22" t="str">
        <v>Coffin Comics</v>
      </c>
      <c r="F26" s="22" t="str">
        <v>Marat Mychaels</v>
      </c>
      <c r="G26" s="22" t="str">
        <v>Homage Edition</v>
      </c>
      <c r="H26" s="22" t="str">
        <v>Spawn #1</v>
      </c>
      <c r="I26" s="22" t="str">
        <v>Direct homage</v>
      </c>
      <c r="J26" s="22" t="str">
        <v>Hellwitch</v>
      </c>
      <c r="K26" s="22" t="str">
        <v>Not documented</v>
      </c>
      <c r="L26" s="22" t="str">
        <v>Not applicable</v>
      </c>
      <c r="M26" s="22" t="str">
        <v>500 copies (edition listing)</v>
      </c>
      <c r="N26" s="22" t="str">
        <v>Comic book variant cover</v>
      </c>
      <c r="O26" s="22" t="str">
        <v>US / English</v>
      </c>
      <c r="P26" s="21" t="str">
        <v>2021 (exclusive exact date unconfirmed)</v>
      </c>
      <c r="Q26" s="22" t="str">
        <v>Unspecified</v>
      </c>
      <c r="R26" s="22" t="str">
        <v>Not supplied</v>
      </c>
      <c r="S26" s="22" t="str">
        <v>Show</v>
      </c>
      <c r="T26" s="22" t="str">
        <v>hellwitch-sacrilegious-1-homage-edition</v>
      </c>
      <c r="U26" s="22" t="str">
        <v>Hellwitch: Sacrilegious #1 — Homage Edition</v>
      </c>
      <c r="V26" s="22" t="str">
        <v>Hellwitch: Sacrilegious #1 restages the foreshortened-hand and cape composition of Spawn #1.</v>
      </c>
      <c r="W26" s="22" t="str">
        <v>Exact cover visually compared with the original Spawn 1 front cover.</v>
      </c>
      <c r="X26" s="22" t="str">
        <v>Exact CGC-indexed Spawn #1 coverhomage by Marat Mychaels. Cover edition listing reports 500 copies; exact Kickstarter shipping day not documented. Standard edition on-sale is not automatically exclusive date. Best exact edition source located is native 589×911; no artificial enlargement.</v>
      </c>
      <c r="Y26" s="25" t="str">
        <v>Verified</v>
      </c>
      <c r="Z26" s="24" t="str">
        <v>https://comicbookrealm.com/cgc-analyzer/comic/id/239852/coffin-comics-hellwitch-sacrilegious-1i-homage-edition</v>
      </c>
      <c r="AA26" s="24" t="str">
        <v>https://www.comiccollectorlive.com/issue/comic-books/Hellwitch-Sacrilegious/1-L-Marat-MIchaels-Homage-Edition-1500/da40b1e3-ae77-4b19-b4fa-934ff81d270f</v>
      </c>
      <c r="AB26" s="22" t="str">
        <v>https://images.comiccollectorlive.com/covers/da4/da40b1e3-ae77-4b19-b4fa-934ff81d270f.jpg</v>
      </c>
      <c r="AC26" s="22" t="str">
        <v>CL-SPAWN1-0025.jpg</v>
      </c>
      <c r="AD26" s="22" t="str">
        <v>Not independently verified</v>
      </c>
      <c r="AE26" s="22" t="str">
        <v>Published</v>
      </c>
      <c r="AF26" s="22" t="str">
        <v>Deep search 2026-10-22</v>
      </c>
    </row>
    <row r="27" ht="54" hidden="0" customHeight="1">
      <c r="A27" s="22" t="str">
        <v>CL-SPAWN1-0026</v>
      </c>
      <c r="B27" s="22" t="str">
        <v>Spawn</v>
      </c>
      <c r="C27" s="22" t="str">
        <v>#50</v>
      </c>
      <c r="D27" s="20" t="n">
        <v>1996</v>
      </c>
      <c r="E27" s="22" t="str">
        <v>Image Comics</v>
      </c>
      <c r="F27" s="22" t="str">
        <v>Todd McFarlane</v>
      </c>
      <c r="G27" s="22" t="str">
        <v>Standard cover composition — publisher digital master</v>
      </c>
      <c r="H27" s="22" t="str">
        <v>Spawn #1</v>
      </c>
      <c r="I27" s="22" t="str">
        <v>Direct homage</v>
      </c>
      <c r="J27" s="22" t="str">
        <v>Spawn (Al Simmons)</v>
      </c>
      <c r="K27" s="22" t="str">
        <v>Not documented</v>
      </c>
      <c r="L27" s="22" t="str">
        <v>Not applicable</v>
      </c>
      <c r="M27" s="22" t="str">
        <v>Not publicly confirmed</v>
      </c>
      <c r="N27" s="22" t="str">
        <v>Comic book variant cover</v>
      </c>
      <c r="O27" s="22" t="str">
        <v>US / English</v>
      </c>
      <c r="P27" s="21" t="str">
        <v>1996-06</v>
      </c>
      <c r="Q27" s="22" t="str">
        <v>Unspecified</v>
      </c>
      <c r="R27" s="22" t="str">
        <v>Not supplied</v>
      </c>
      <c r="S27" s="22" t="str">
        <v>Show</v>
      </c>
      <c r="T27" s="22" t="str">
        <v>spawn-50-standard-cover-composition-publisher-digital-master</v>
      </c>
      <c r="U27" s="22" t="str">
        <v>Spawn #50 — Standard cover composition — publisher digital master</v>
      </c>
      <c r="V27" s="22" t="str">
        <v>Spawn #50 restages the foreshortened-hand and cape composition of Spawn #1.</v>
      </c>
      <c r="W27" s="22" t="str">
        <v>Exact cover visually compared with the original Spawn 1 front cover.</v>
      </c>
      <c r="X27" s="22" t="str">
        <v>Missing self-homage: GCD explicitly confirms the Spawn #1 target; publisher dates it June 1996. Publisher image is a later digital-edition master carrying DIGITAL EDITION instead of the original price box. Full artwork retained without cropping, enlargement or recoloring. Native 477×734 master limitation documented. Best exact edition source located is native 477×734; no artificial enlargement.</v>
      </c>
      <c r="Y27" s="25" t="str">
        <v>Verified</v>
      </c>
      <c r="Z27" s="24" t="str">
        <v>https://imagecomics.com/comics/releases/spawn-50</v>
      </c>
      <c r="AA27" s="24" t="str">
        <v>https://www.comics.org/issue/58908/</v>
      </c>
      <c r="AB27" s="22" t="str">
        <v>https://imagecomics.com/files/releases/Spawn_50-1.png</v>
      </c>
      <c r="AC27" s="22" t="str">
        <v>CL-SPAWN1-0026.jpg</v>
      </c>
      <c r="AD27" s="22" t="str">
        <v>Not independently verified</v>
      </c>
      <c r="AE27" s="22" t="str">
        <v>Published</v>
      </c>
      <c r="AF27" s="22" t="str">
        <v>Deep search 2026-10-22</v>
      </c>
    </row>
  </sheetData>
  <autoFilter ref="A1:AF27"/>
  <dataValidations count="4">
    <dataValidation type="list" errorStyle="stop" operator="between" allowBlank="1" showDropDown="0" showInputMessage="0" showErrorMessage="0" sqref="Y2:Y200">
      <formula1>"Verified,Partial,Needs Review"</formula1>
      <formula2>0</formula2>
    </dataValidation>
    <dataValidation type="list" errorStyle="stop" operator="between" allowBlank="1" showDropDown="0" showInputMessage="0" showErrorMessage="0" sqref="S2:S200">
      <formula1>"Show,Hide"</formula1>
      <formula2>0</formula2>
    </dataValidation>
    <dataValidation type="list" errorStyle="stop" allowBlank="1" showDropDown="0" showInputMessage="0" showErrorMessage="0" sqref="Q2:Q200">
      <formula1>"Not Owned,Owned,Wishlist,Unspecified"</formula1>
    </dataValidation>
    <dataValidation type="list" errorStyle="stop" operator="between" allowBlank="1" showDropDown="0" showInputMessage="0" showErrorMessage="0" sqref="I2:I200">
      <formula1>"Direct homage,Parody / homage,Swipe / reference"</formula1>
      <formula2>0</formula2>
    </dataValidation>
  </dataValidations>
  <hyperlinks>
    <hyperlink ref="Z2" r:id="Rb87f25d4edf941d6"/>
    <hyperlink ref="AA2" r:id="R62696763f07246b7"/>
    <hyperlink ref="AB2" r:id="Racaa7c44390f4087"/>
    <hyperlink ref="Z3" r:id="R67b95a83df164868"/>
    <hyperlink ref="AA3" r:id="R3f33462a75d24c8f"/>
    <hyperlink ref="AB3" r:id="R551f7d1b6cf44057"/>
    <hyperlink ref="Z4" r:id="Rbfb54aeac1ca4519"/>
    <hyperlink ref="AA4" r:id="R9ac313a265a94150"/>
    <hyperlink ref="AB4" r:id="R4306cc026cf643a6"/>
    <hyperlink ref="Z5" r:id="R15f98128380b4e9f"/>
    <hyperlink ref="AA5" r:id="R941a4e5047a949d7"/>
    <hyperlink ref="AB5" r:id="R8d7d79668b2347c2"/>
    <hyperlink ref="Z6" r:id="R66485b2823ff4829"/>
    <hyperlink ref="AA6" r:id="R9541f445a54843c2"/>
    <hyperlink ref="AB6" r:id="Re84add95eb3b4c11"/>
    <hyperlink ref="Z7" r:id="R62a41fb4da014a9f"/>
    <hyperlink ref="AA7" r:id="R017a8e4a3c6045d9"/>
    <hyperlink ref="AB7" r:id="R3bfb773bc8794b47"/>
    <hyperlink ref="Z8" r:id="R637450e9741545dc"/>
    <hyperlink ref="AA8" r:id="Rbb2b5f76657c4f77"/>
    <hyperlink ref="AB8" r:id="R0c657f25840c45b8"/>
    <hyperlink ref="Z9" r:id="Re9bf9c6c41804a29"/>
    <hyperlink ref="AA9" r:id="R89eb28524f5b4976"/>
    <hyperlink ref="AB9" r:id="R4e6c7eb416ce4ff3"/>
    <hyperlink ref="Z10" r:id="Rcb99745a021c4e3e"/>
    <hyperlink ref="AA10" r:id="Ra57d2f097d3246fa"/>
    <hyperlink ref="AB10" r:id="Ra4edb9a296344868"/>
    <hyperlink ref="Z11" r:id="R813a069fb2b34bf9"/>
    <hyperlink ref="AA11" r:id="R2f108148477c40d3"/>
    <hyperlink ref="AB11" r:id="R9c58740ac4eb4876"/>
    <hyperlink ref="Z12" r:id="Rb273cab8fcd74b81"/>
    <hyperlink ref="AA12" r:id="R45a1c91f46c3413a"/>
    <hyperlink ref="AB12" r:id="R76a47ad6fc5844df"/>
    <hyperlink ref="Z13" r:id="Rdcae351e446b4567"/>
    <hyperlink ref="AA13" r:id="R1f53290abf45470d"/>
    <hyperlink ref="AB13" r:id="R8399d33c32674b82"/>
    <hyperlink ref="Z14" r:id="R5c7c35d796f94b32"/>
    <hyperlink ref="AA14" r:id="R4ce4388e2505496b"/>
    <hyperlink ref="AB14" r:id="R520f59cae0644ad8"/>
    <hyperlink ref="Z15" r:id="Rbac8c524aedc4d4a"/>
    <hyperlink ref="AA15" r:id="R025569cbb37a4e08"/>
    <hyperlink ref="AB15" r:id="Rc611741539e544c4"/>
    <hyperlink ref="Z16" r:id="R2f4ce9d4d03d41e6"/>
    <hyperlink ref="AA16" r:id="R1f83202168124764"/>
    <hyperlink ref="AB16" r:id="Ree2cd161ffa74049"/>
    <hyperlink ref="Z17" r:id="R94769e7994214eb6"/>
    <hyperlink ref="AA17" r:id="R5b0254b871154bcb"/>
    <hyperlink ref="AB17" r:id="R4eceb685d1e542fc"/>
    <hyperlink ref="Z18" r:id="R4c2f8cfac968405a"/>
    <hyperlink ref="AA18" r:id="Re369ef6e4f6d4fec"/>
    <hyperlink ref="AB18" r:id="R4cb2ca4030fc41ac"/>
    <hyperlink ref="Z19" r:id="R513066168b8743ac"/>
    <hyperlink ref="AA19" r:id="Rc9067866f0ec4f51"/>
    <hyperlink ref="AB19" r:id="Rd55f257a93664669"/>
    <hyperlink ref="Z20" r:id="Ra562c6e6da0a456c"/>
    <hyperlink ref="Z21" r:id="Rf406be1b8ecf4f62"/>
    <hyperlink ref="Z22" r:id="R89f03182ad524e09"/>
    <hyperlink ref="Z23" r:id="Rdfc02a46944c43fb"/>
    <hyperlink ref="Z24" r:id="Rfd8b956a61284d50"/>
    <hyperlink ref="AA24" r:id="Re4c247adf15d4c30"/>
    <hyperlink ref="Z25" r:id="R8d7d70bdede14ea0"/>
    <hyperlink ref="AA25" r:id="R0653a520aa924ca5"/>
    <hyperlink ref="Z26" r:id="R9690e2ade56e435c"/>
    <hyperlink ref="AA26" r:id="R993bebd427234e5e"/>
    <hyperlink ref="Z27" r:id="Rd9a8fe3247d642f2"/>
    <hyperlink ref="AA27" r:id="R1fea9df1fba5438c"/>
    <hyperlink ref="AA20" r:id="rIdSourceAA20"/>
    <hyperlink ref="AB20" r:id="rIdSourceAB20"/>
    <hyperlink ref="AA21" r:id="rIdSourceAA21"/>
    <hyperlink ref="AB21" r:id="rIdSourceAB21"/>
    <hyperlink ref="AA22" r:id="rIdSourceAA22"/>
    <hyperlink ref="AA23" r:id="rIdSourceAA23"/>
    <hyperlink ref="AB24" r:id="rIdSourceAB24"/>
    <hyperlink ref="AB25" r:id="rIdSourceAB25"/>
    <hyperlink ref="AB26" r:id="rIdSourceAB26"/>
    <hyperlink ref="AB27" r:id="rIdSourceAB27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false"/>
  </sheetPr>
  <sheetViews>
    <sheetView showGridLines="1" workbookViewId="0">
      <pane ySplit="1" topLeftCell="A2" activePane="bottomLeft" state="frozen"/>
    </sheetView>
  </sheetViews>
  <sheetFormatPr defaultColWidth="8.6796875" defaultRowHeight="15"/>
  <cols>
    <col min="1" max="1" width="5" hidden="0" customWidth="1"/>
    <col min="2" max="2" width="60" hidden="0" customWidth="1"/>
    <col min="3" max="3" width="14" hidden="0" customWidth="1"/>
    <col min="4" max="4" width="70" hidden="0" customWidth="1"/>
    <col min="5" max="5" width="45" hidden="0" customWidth="1"/>
  </cols>
  <sheetData>
    <row r="1" ht="15" hidden="0">
      <c r="A1" s="4" t="s">
        <v>48</v>
      </c>
      <c r="B1" s="4" t="s">
        <v>49</v>
      </c>
      <c r="C1" s="4" t="s">
        <v>50</v>
      </c>
      <c r="D1" s="4" t="s">
        <v>51</v>
      </c>
      <c r="E1" s="4" t="s">
        <v>52</v>
      </c>
    </row>
    <row r="2" ht="15" hidden="0">
      <c r="A2" s="11" t="n">
        <v>1</v>
      </c>
      <c r="B2" s="11" t="s">
        <v>53</v>
      </c>
      <c r="C2" s="11" t="s">
        <v>54</v>
      </c>
      <c r="D2" s="13" t="s">
        <v>55</v>
      </c>
      <c r="E2" s="15" t="s">
        <v>56</v>
      </c>
    </row>
    <row r="3" ht="15" hidden="0">
      <c r="A3" s="11" t="n">
        <v>2</v>
      </c>
      <c r="B3" s="11" t="s">
        <v>57</v>
      </c>
      <c r="C3" s="11" t="s">
        <v>54</v>
      </c>
      <c r="D3" s="13" t="s">
        <v>58</v>
      </c>
      <c r="E3" s="15" t="s">
        <v>59</v>
      </c>
    </row>
    <row r="4" ht="15" hidden="0">
      <c r="A4" s="11" t="n">
        <v>3</v>
      </c>
      <c r="B4" s="11" t="s">
        <v>60</v>
      </c>
      <c r="C4" s="11" t="s">
        <v>54</v>
      </c>
      <c r="D4" s="13" t="s">
        <v>61</v>
      </c>
      <c r="E4" s="15" t="s">
        <v>62</v>
      </c>
    </row>
    <row r="5" ht="15" hidden="0">
      <c r="A5" s="11" t="n">
        <v>4</v>
      </c>
      <c r="B5" s="11" t="s">
        <v>63</v>
      </c>
      <c r="C5" s="11" t="s">
        <v>64</v>
      </c>
      <c r="D5" s="13" t="s">
        <v>65</v>
      </c>
      <c r="E5" s="15" t="s">
        <v>66</v>
      </c>
    </row>
    <row r="6" ht="15" hidden="0">
      <c r="A6" s="11" t="n">
        <v>5</v>
      </c>
      <c r="B6" s="11" t="s">
        <v>67</v>
      </c>
      <c r="C6" s="11" t="s">
        <v>68</v>
      </c>
      <c r="D6" s="13" t="s">
        <v>69</v>
      </c>
      <c r="E6" s="11" t="s">
        <v>70</v>
      </c>
    </row>
    <row r="7" ht="15" hidden="0">
      <c r="A7" s="11" t="n">
        <v>6</v>
      </c>
      <c r="B7" s="11" t="s">
        <v>71</v>
      </c>
      <c r="C7" s="11" t="s">
        <v>72</v>
      </c>
      <c r="D7" s="13" t="s">
        <v>73</v>
      </c>
      <c r="E7" s="15" t="s">
        <v>66</v>
      </c>
    </row>
    <row r="8" ht="15" hidden="0">
      <c r="A8" s="11" t="n">
        <v>7</v>
      </c>
      <c r="B8" s="11" t="s">
        <v>74</v>
      </c>
      <c r="C8" s="11" t="s">
        <v>75</v>
      </c>
      <c r="D8" s="13" t="s">
        <v>76</v>
      </c>
      <c r="E8" s="11" t="s">
        <v>77</v>
      </c>
    </row>
    <row r="9" ht="15" hidden="0">
      <c r="A9" s="11" t="n">
        <v>8</v>
      </c>
      <c r="B9" s="11" t="s">
        <v>78</v>
      </c>
      <c r="C9" s="11" t="s">
        <v>79</v>
      </c>
      <c r="D9" s="13" t="s">
        <v>80</v>
      </c>
      <c r="E9" s="15" t="s">
        <v>66</v>
      </c>
    </row>
    <row r="10" ht="15" hidden="0">
      <c r="A10" s="11" t="n">
        <v>9</v>
      </c>
      <c r="B10" s="11" t="s">
        <v>81</v>
      </c>
      <c r="C10" s="11" t="s">
        <v>82</v>
      </c>
      <c r="D10" s="13" t="s">
        <v>83</v>
      </c>
      <c r="E10" s="15" t="s">
        <v>66</v>
      </c>
    </row>
    <row r="11" ht="15" hidden="0">
      <c r="A11" s="11" t="n">
        <v>10</v>
      </c>
      <c r="B11" s="11" t="s">
        <v>84</v>
      </c>
      <c r="C11" s="11" t="s">
        <v>85</v>
      </c>
      <c r="D11" s="13" t="s">
        <v>86</v>
      </c>
      <c r="E11" s="11" t="s">
        <v>87</v>
      </c>
    </row>
    <row r="12" ht="15" hidden="0">
      <c r="A12" s="11" t="n">
        <v>11</v>
      </c>
      <c r="B12" s="11" t="s">
        <v>88</v>
      </c>
      <c r="C12" s="11" t="s">
        <v>89</v>
      </c>
      <c r="D12" s="13" t="s">
        <v>90</v>
      </c>
      <c r="E12" s="15" t="s">
        <v>91</v>
      </c>
    </row>
    <row r="13" ht="15" hidden="0">
      <c r="A13" s="11" t="n">
        <v>12</v>
      </c>
      <c r="B13" s="11" t="s">
        <v>92</v>
      </c>
      <c r="C13" s="11" t="s">
        <v>93</v>
      </c>
      <c r="D13" s="13" t="s">
        <v>94</v>
      </c>
      <c r="E13" s="11" t="s">
        <v>95</v>
      </c>
    </row>
    <row r="14" ht="15" hidden="0">
      <c r="A14" s="11" t="n">
        <v>13</v>
      </c>
      <c r="B14" s="11" t="s">
        <v>96</v>
      </c>
      <c r="C14" s="11" t="s">
        <v>97</v>
      </c>
      <c r="D14" s="13" t="s">
        <v>98</v>
      </c>
      <c r="E14" s="11" t="s">
        <v>99</v>
      </c>
    </row>
    <row r="15" ht="15" hidden="0">
      <c r="A15" s="11" t="n">
        <v>14</v>
      </c>
      <c r="B15" s="11" t="s">
        <v>100</v>
      </c>
      <c r="C15" s="11" t="s">
        <v>101</v>
      </c>
      <c r="D15" s="13" t="s">
        <v>102</v>
      </c>
      <c r="E15" s="11" t="s">
        <v>103</v>
      </c>
    </row>
    <row r="16" ht="15" hidden="0">
      <c r="A16" s="11" t="n">
        <v>15</v>
      </c>
      <c r="B16" s="11" t="s">
        <v>104</v>
      </c>
      <c r="C16" s="11" t="s">
        <v>105</v>
      </c>
      <c r="D16" s="13" t="s">
        <v>106</v>
      </c>
      <c r="E16" s="11" t="s">
        <v>107</v>
      </c>
    </row>
    <row r="17" ht="15" hidden="0">
      <c r="A17" s="11" t="n">
        <v>16</v>
      </c>
      <c r="B17" s="11" t="s">
        <v>108</v>
      </c>
      <c r="C17" s="11" t="s">
        <v>105</v>
      </c>
      <c r="D17" s="13" t="s">
        <v>109</v>
      </c>
      <c r="E17" s="11" t="s">
        <v>110</v>
      </c>
    </row>
    <row r="18" ht="15" hidden="0">
      <c r="A18" s="11" t="n">
        <v>17</v>
      </c>
      <c r="B18" s="11" t="s">
        <v>111</v>
      </c>
      <c r="C18" s="11" t="s">
        <v>112</v>
      </c>
      <c r="D18" s="13" t="s">
        <v>113</v>
      </c>
      <c r="E18" s="11" t="s">
        <v>114</v>
      </c>
    </row>
    <row r="19" ht="15" hidden="0">
      <c r="A19" s="11" t="n">
        <v>18</v>
      </c>
      <c r="B19" s="11" t="s">
        <v>115</v>
      </c>
      <c r="C19" s="11" t="s">
        <v>116</v>
      </c>
      <c r="D19" s="13" t="s">
        <v>117</v>
      </c>
      <c r="E19" s="11" t="s">
        <v>118</v>
      </c>
    </row>
    <row r="20" ht="15" hidden="0">
      <c r="A20" s="11" t="n">
        <v>19</v>
      </c>
      <c r="B20" s="11" t="s">
        <v>119</v>
      </c>
      <c r="C20" s="11" t="s">
        <v>120</v>
      </c>
      <c r="D20" s="13" t="s">
        <v>121</v>
      </c>
      <c r="E20" s="15" t="s">
        <v>91</v>
      </c>
    </row>
    <row r="21" ht="15" hidden="0">
      <c r="A21" s="11" t="n">
        <v>20</v>
      </c>
      <c r="B21" s="11" t="s">
        <v>122</v>
      </c>
      <c r="C21" s="11" t="s">
        <v>123</v>
      </c>
      <c r="D21" s="13" t="s">
        <v>124</v>
      </c>
      <c r="E21" s="11" t="s">
        <v>125</v>
      </c>
    </row>
    <row r="22" ht="15" hidden="0">
      <c r="A22" s="11" t="n">
        <v>21</v>
      </c>
      <c r="B22" s="11" t="s">
        <v>126</v>
      </c>
      <c r="C22" s="11" t="s">
        <v>127</v>
      </c>
      <c r="D22" s="13" t="s">
        <v>128</v>
      </c>
      <c r="E22" s="11" t="s">
        <v>129</v>
      </c>
    </row>
    <row r="23" ht="23.850000381469727" hidden="0">
      <c r="A23" s="11" t="n">
        <v>22</v>
      </c>
      <c r="B23" s="11" t="s">
        <v>130</v>
      </c>
      <c r="C23" s="11" t="s">
        <v>131</v>
      </c>
      <c r="D23" s="13" t="s">
        <v>132</v>
      </c>
      <c r="E23" s="11" t="s">
        <v>133</v>
      </c>
    </row>
    <row r="24" ht="15" hidden="0">
      <c r="A24" s="11" t="n">
        <v>23</v>
      </c>
      <c r="B24" s="11" t="s">
        <v>134</v>
      </c>
      <c r="C24" s="11" t="s">
        <v>135</v>
      </c>
      <c r="D24" s="13" t="s">
        <v>136</v>
      </c>
      <c r="E24" s="11" t="s">
        <v>137</v>
      </c>
    </row>
    <row r="25" ht="15" hidden="0">
      <c r="A25" s="11" t="n">
        <v>24</v>
      </c>
      <c r="B25" s="11" t="s">
        <v>138</v>
      </c>
      <c r="C25" s="11" t="s">
        <v>139</v>
      </c>
      <c r="D25" s="13" t="s">
        <v>140</v>
      </c>
      <c r="E25" s="15" t="s">
        <v>91</v>
      </c>
    </row>
    <row r="26" ht="15" hidden="0">
      <c r="A26" s="11" t="n">
        <v>25</v>
      </c>
      <c r="B26" s="11" t="s">
        <v>141</v>
      </c>
      <c r="C26" s="11" t="s">
        <v>142</v>
      </c>
      <c r="D26" s="13" t="s">
        <v>143</v>
      </c>
      <c r="E26" s="11" t="s">
        <v>144</v>
      </c>
    </row>
    <row r="27" ht="15" hidden="0">
      <c r="A27" s="11" t="n">
        <v>26</v>
      </c>
      <c r="B27" s="11" t="s">
        <v>145</v>
      </c>
      <c r="C27" s="11" t="s">
        <v>146</v>
      </c>
      <c r="D27" s="13" t="s">
        <v>147</v>
      </c>
      <c r="E27" s="11" t="s">
        <v>148</v>
      </c>
    </row>
    <row r="28" ht="23.850000381469727" hidden="0">
      <c r="A28" s="11" t="n">
        <v>27</v>
      </c>
      <c r="B28" s="11" t="s">
        <v>149</v>
      </c>
      <c r="C28" s="11" t="s">
        <v>150</v>
      </c>
      <c r="D28" s="13" t="s">
        <v>151</v>
      </c>
      <c r="E28" s="11" t="s">
        <v>152</v>
      </c>
    </row>
    <row r="29" ht="15" hidden="0">
      <c r="A29" s="11" t="n">
        <v>28</v>
      </c>
      <c r="B29" s="11" t="s">
        <v>153</v>
      </c>
      <c r="C29" s="11" t="s">
        <v>154</v>
      </c>
      <c r="D29" s="13" t="s">
        <v>155</v>
      </c>
      <c r="E29" s="11" t="s">
        <v>156</v>
      </c>
    </row>
    <row r="30" ht="23.850000381469727" hidden="0">
      <c r="A30" s="11" t="n">
        <v>29</v>
      </c>
      <c r="B30" s="11" t="s">
        <v>157</v>
      </c>
      <c r="C30" s="11" t="s">
        <v>158</v>
      </c>
      <c r="D30" s="13" t="s">
        <v>159</v>
      </c>
      <c r="E30" s="11" t="s">
        <v>160</v>
      </c>
    </row>
    <row r="31" ht="15" hidden="0">
      <c r="B31" s="6" t="s">
        <v>161</v>
      </c>
      <c r="C31" s="16" t="n">
        <f aca="0">COUNTA(B2:B30)</f>
        <v>29</v>
      </c>
    </row>
    <row r="32" ht="15" hidden="0">
      <c r="B32" s="6" t="s">
        <v>162</v>
      </c>
      <c r="C32" s="16" t="n">
        <f aca="0">COUNTIF(E2:E30,"CL-*")+COUNTIF(E2:E30,"Consolidated*")</f>
        <v>0</v>
      </c>
    </row>
    <row r="33" ht="15" hidden="0">
      <c r="B33" s="6" t="s">
        <v>163</v>
      </c>
      <c r="C33" s="16" t="n">
        <f aca="0">COUNTIF(E2:E30,"Excluded*")</f>
        <v>0</v>
      </c>
    </row>
  </sheetData>
  <hyperlinks>
    <hyperlink ref="D2" r:id="Ra4179a38902c4f95"/>
    <hyperlink ref="D3" r:id="R04e92cff7dc44d1e"/>
    <hyperlink ref="D4" r:id="R326687ab0f74435f"/>
    <hyperlink ref="D5" r:id="R68cc7a67d33c4180"/>
    <hyperlink ref="D6" r:id="R3bdbb2d29a794728"/>
    <hyperlink ref="D7" r:id="Rea308b50b2db46d4"/>
    <hyperlink ref="D8" r:id="Rd3eab8f923d64fcb"/>
    <hyperlink ref="D9" r:id="Rb4180297accb48a8"/>
    <hyperlink ref="D10" r:id="R124c5c4ddfbb4a6c"/>
    <hyperlink ref="D11" r:id="R9d472d93127342db"/>
    <hyperlink ref="D12" r:id="Rf1f797b2ccd945e7"/>
    <hyperlink ref="D13" r:id="R96254cc0dd1b4d32"/>
    <hyperlink ref="D14" r:id="R7dcc904bba694529"/>
    <hyperlink ref="D15" r:id="Rf317e4d450584458"/>
    <hyperlink ref="D16" r:id="R8819aa545023466d"/>
    <hyperlink ref="D17" r:id="Rf75ea4f88eb54c6a"/>
    <hyperlink ref="D18" r:id="R2e4d54deb78443ee"/>
    <hyperlink ref="D19" r:id="R5f3e3ef6a52d4d2f"/>
    <hyperlink ref="D20" r:id="Rd196a81d15b14574"/>
    <hyperlink ref="D21" r:id="Ref631f459fd24b18"/>
    <hyperlink ref="D22" r:id="Rae0977cbda0d4897"/>
    <hyperlink ref="D23" r:id="R832175860c534a82"/>
    <hyperlink ref="D24" r:id="Rbdb34eceedff4d2a"/>
    <hyperlink ref="D25" r:id="R26fcb3716ef54c39"/>
    <hyperlink ref="D26" r:id="R1fb9141338f841aa"/>
    <hyperlink ref="D27" r:id="R2a909f106da0451d"/>
    <hyperlink ref="D28" r:id="Rbb97534aee874ec3"/>
    <hyperlink ref="D29" r:id="R3d399709e60044ea"/>
    <hyperlink ref="D30" r:id="Re679349f609c4a49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false"/>
  </sheetPr>
  <sheetViews>
    <sheetView showGridLines="1" workbookViewId="0">
      <pane ySplit="1" topLeftCell="A2" activePane="bottomLeft" state="frozen"/>
    </sheetView>
  </sheetViews>
  <sheetFormatPr defaultColWidth="8.6796875" defaultRowHeight="15"/>
  <cols>
    <col min="1" max="1" width="55" hidden="0" customWidth="1"/>
    <col min="2" max="2" width="18" hidden="0" customWidth="1"/>
    <col min="3" max="4" width="60" hidden="0" customWidth="1"/>
    <col min="5" max="5" width="45" hidden="0" customWidth="1"/>
  </cols>
  <sheetData>
    <row r="1" ht="15" hidden="0">
      <c r="A1" s="4" t="s">
        <v>164</v>
      </c>
      <c r="B1" s="4" t="s">
        <v>165</v>
      </c>
      <c r="C1" s="4" t="s">
        <v>166</v>
      </c>
      <c r="D1" s="4" t="s">
        <v>167</v>
      </c>
      <c r="E1" s="4" t="s">
        <v>168</v>
      </c>
    </row>
    <row r="2" ht="23.850000381469727" hidden="0">
      <c r="A2" s="11" t="s">
        <v>169</v>
      </c>
      <c r="B2" s="11" t="s">
        <v>170</v>
      </c>
      <c r="C2" s="11" t="s">
        <v>171</v>
      </c>
      <c r="D2" s="13" t="s">
        <v>172</v>
      </c>
      <c r="E2" s="11"/>
    </row>
    <row r="3" ht="15" hidden="0">
      <c r="A3" s="11" t="s">
        <v>173</v>
      </c>
      <c r="B3" s="11" t="s">
        <v>174</v>
      </c>
      <c r="C3" s="11" t="s">
        <v>175</v>
      </c>
      <c r="D3" s="13" t="s">
        <v>55</v>
      </c>
      <c r="E3" s="11"/>
    </row>
    <row r="4" ht="23.850000381469727" hidden="0">
      <c r="A4" s="11" t="s">
        <v>176</v>
      </c>
      <c r="B4" s="11" t="s">
        <v>174</v>
      </c>
      <c r="C4" s="11" t="s">
        <v>177</v>
      </c>
      <c r="D4" s="13" t="s">
        <v>80</v>
      </c>
      <c r="E4" s="11"/>
    </row>
    <row r="5" ht="15" hidden="0">
      <c r="A5" s="11" t="s">
        <v>178</v>
      </c>
      <c r="B5" s="11" t="s">
        <v>174</v>
      </c>
      <c r="C5" s="11" t="s">
        <v>179</v>
      </c>
      <c r="D5" s="13" t="s">
        <v>90</v>
      </c>
      <c r="E5" s="11"/>
    </row>
    <row r="6" ht="35.04999923706055" hidden="0">
      <c r="A6" s="11" t="s">
        <v>180</v>
      </c>
      <c r="B6" s="11" t="s">
        <v>170</v>
      </c>
      <c r="C6" s="11" t="s">
        <v>181</v>
      </c>
      <c r="D6" s="13" t="s">
        <v>182</v>
      </c>
      <c r="E6" s="11" t="s">
        <v>183</v>
      </c>
    </row>
    <row r="7" ht="15" hidden="0">
      <c r="A7" s="11" t="s">
        <v>184</v>
      </c>
      <c r="B7" s="11" t="s">
        <v>185</v>
      </c>
      <c r="C7" s="11" t="s">
        <v>186</v>
      </c>
      <c r="D7" s="11"/>
      <c r="E7" s="11"/>
    </row>
    <row r="8" ht="24" hidden="0" customHeight="1">
      <c r="A8" s="22" t="str">
        <v>CL-SPAWN1-0001</v>
      </c>
      <c r="B8" s="22" t="str">
        <v>Cover artwork</v>
      </c>
      <c r="C8" s="22" t="str">
        <v>Listed on galko's League of Comic Geeks list 'Cover Homage: Spawn #1'. Parody released weeks after the original. Composition confirmed from the galko PDF thumbnail.</v>
      </c>
      <c r="D8" s="22" t="str">
        <v>https://leagueofcomicgeeks.com/comic/2737390/spoon-1
https://asylum-booksandgames.com/product/spoof-comics-spoon-issue-1/</v>
      </c>
      <c r="E8" s="22" t="str">
        <v>No additional follow-up identified.</v>
      </c>
    </row>
    <row r="9" ht="36" hidden="0" customHeight="1">
      <c r="A9" s="22" t="str">
        <v>CL-SPAWN1-0002</v>
      </c>
      <c r="B9" s="22" t="str">
        <v>Cover artwork</v>
      </c>
      <c r="C9" s="22" t="str">
        <v>Listed on galko's League of Comic Geeks list 'Cover Homage: Spawn #1'. GCD exact cover credits and October 17 1994 on-sale confirmed. January 1995 is printed cover date, not on-sale year. #1000 is the sixth issue of the fictional-era parody series.</v>
      </c>
      <c r="D9" s="22" t="str">
        <v>https://leagueofcomicgeeks.com/comic/5588734/radioactive-man-1000
https://www.comics.org/issue/54280/</v>
      </c>
      <c r="E9" s="22" t="str">
        <v>No additional follow-up identified.</v>
      </c>
    </row>
    <row r="10" ht="48" hidden="0" customHeight="1">
      <c r="A10" s="22" t="str">
        <v>CL-SPAWN1-0003</v>
      </c>
      <c r="B10" s="22" t="str">
        <v>Reference / grouped edition</v>
      </c>
      <c r="C10" s="22" t="str">
        <v>Listed on galko's League of Comic Geeks list 'Cover Homage: Spawn #1'. Exact Origins 2009 cover reuses the Spawn 1 interior pull-out poster, rather than homaging Spawn #1 front cover. GCD original issue poster reprints names 2009 collection. Preserved as reference, not new homage artwork.</v>
      </c>
      <c r="D10" s="22" t="str">
        <v>https://leagueofcomicgeeks.com/comic/3427246/spawn-origins-collection-vol-1-tp
https://www.comics.org/issue/51236/</v>
      </c>
      <c r="E10" s="22" t="str">
        <v>No additional follow-up identified.</v>
      </c>
    </row>
    <row r="11" ht="48" hidden="0" customHeight="1">
      <c r="A11" s="22" t="str">
        <v>CL-SPAWN1-0004</v>
      </c>
      <c r="B11" s="22" t="str">
        <v>Cover artwork</v>
      </c>
      <c r="C11" s="22" t="str">
        <v>Listed on galko's League of Comic Geeks list 'Cover Homage: Spawn #1'. Single source (galko). Composition confirmed from the galko PDF thumbnail.</v>
      </c>
      <c r="D11" s="22" t="str">
        <v>https://leagueofcomicgeeks.com/comic/4665496/the-cbldf-presents-liberty-annual-5?variant=2738664
https://www.comiccollectorlive.com/storyarc/tag-homage-cover--spawn-1/page-1/55e42403-4e0b-46ac-958b-909d993c19cf</v>
      </c>
      <c r="E11" s="22" t="str">
        <v>No additional follow-up identified.</v>
      </c>
    </row>
    <row r="12" ht="24" hidden="0" customHeight="1">
      <c r="A12" s="22" t="str">
        <v>CL-SPAWN1-0005</v>
      </c>
      <c r="B12" s="22" t="str">
        <v>Cover artwork</v>
      </c>
      <c r="C12" s="22" t="str">
        <v>Listed on galko's League of Comic Geeks list 'Cover Homage: Spawn #1'. Image 25 th-anniversary tribute program.</v>
      </c>
      <c r="D12" s="22" t="str">
        <v>https://leagueofcomicgeeks.com/comic/3324863/monstress-10?variant=5936179
https://imagecomics.com/comics/releases/monstress-10</v>
      </c>
      <c r="E12" s="22" t="str">
        <v>Some character identities remain unresolved.</v>
      </c>
    </row>
    <row r="13" ht="48" hidden="0" customHeight="1">
      <c r="A13" s="22" t="str">
        <v>CL-SPAWN1-0006</v>
      </c>
      <c r="B13" s="22" t="str">
        <v>Cover artwork</v>
      </c>
      <c r="C13" s="22" t="str">
        <v>Listed on galko's League of Comic Geeks list 'Cover Homage: Spawn #1'. Crain restaging of #1 on the anniversary reprint. Single source (galko).</v>
      </c>
      <c r="D13" s="22" t="str">
        <v>https://leagueofcomicgeeks.com/comic/9723478/spawn-25th-anniversary-directors-cut-1?variant=8904213
https://imagecomics.com/press-releases/spawn-1-is-reborn-with-a-special-25th-anniversary-directors-cut-edition-cov-1</v>
      </c>
      <c r="E13" s="22" t="str">
        <v>No additional follow-up identified.</v>
      </c>
    </row>
    <row r="14" ht="36" hidden="0" customHeight="1">
      <c r="A14" s="22" t="str">
        <v>CL-SPAWN1-0007</v>
      </c>
      <c r="B14" s="22" t="str">
        <v>Cover artwork</v>
      </c>
      <c r="C14" s="22" t="str">
        <v>Listed on galko's League of Comic Geeks list 'Cover Homage: Spawn #1'. Consolidated 2 versions. Composition confirmed from the galko PDF thumbnail.</v>
      </c>
      <c r="D14" s="22" t="str">
        <v>https://leagueofcomicgeeks.com/comic/7138325/ash-vs-the-army-of-darkness-2?variant=5399096
https://leagueofcomicgeeks.com/profile/galko/lists/9520/cover-homage-spawn-1</v>
      </c>
      <c r="E14" s="22" t="str">
        <v>No additional follow-up identified.</v>
      </c>
    </row>
    <row r="15" ht="48" hidden="0" customHeight="1">
      <c r="A15" s="22" t="str">
        <v>CL-SPAWN1-0008</v>
      </c>
      <c r="B15" s="22" t="str">
        <v>Cover artwork</v>
      </c>
      <c r="C15" s="22" t="str">
        <v>Listed on galko's League of Comic Geeks list 'Cover Homage: Spawn #1'. Marat Mychaels cover credit established by exact Spawn World foil edition record. Standard/foil/metal treatments share artwork, grouped rather than counted separately. January 2019 documented; no exact day.</v>
      </c>
      <c r="D15" s="22" t="str">
        <v>https://leagueofcomicgeeks.com/comic/5884841/eules-vision-1?variant=1301549
https://spawnworld.com/books/parody/eule01_v02.htm</v>
      </c>
      <c r="E15" s="22" t="str">
        <v>No additional follow-up identified.</v>
      </c>
    </row>
    <row r="16" ht="48" hidden="0" customHeight="1">
      <c r="A16" s="22" t="str">
        <v>CL-SPAWN1-0009</v>
      </c>
      <c r="B16" s="22" t="str">
        <v>Cover artwork</v>
      </c>
      <c r="C16" s="22" t="str">
        <v>Listed on galko's League of Comic Geeks list 'Cover Homage: Spawn #1'. Exact Spawn World cover inventory labels this #1, January 2020 and 55 Kickstarter copies, contradicting supplied LCG #2/October 9. Preserved stable ID/ownership; corrected to edition inventory and retain conflict as Partial. Cover logo itself shows 1. Albert Delacruz cover artist.</v>
      </c>
      <c r="D16" s="22" t="str">
        <v>https://leagueofcomicgeeks.com/comic/7851390/the-sav-2?variant=6093487
https://www.spawnworld.com/books/parody/sav01.htm</v>
      </c>
      <c r="E16" s="22" t="str">
        <v>Some character identities remain unresolved.</v>
      </c>
    </row>
    <row r="17" ht="36" hidden="0" customHeight="1">
      <c r="A17" s="22" t="str">
        <v>CL-SPAWN1-0010</v>
      </c>
      <c r="B17" s="22" t="str">
        <v>Cover artwork</v>
      </c>
      <c r="C17" s="22" t="str">
        <v>Listed on galko's League of Comic Geeks list 'Cover Homage: Spawn #1'. Exact cover and Game Stop exclusive sticker reviewed. John Lam attribution retained from source list; independent creator/retailer archive not located, so remains Partial.</v>
      </c>
      <c r="D17" s="22" t="str">
        <v>https://leagueofcomicgeeks.com/comic/8554690/king-spawn-1?variant=5906854
https://leagueofcomicgeeks.com/profile/galko/lists/9520/cover-homage-spawn-1</v>
      </c>
      <c r="E17" s="22" t="str">
        <v>No additional follow-up identified.</v>
      </c>
    </row>
    <row r="18" ht="36" hidden="0" customHeight="1">
      <c r="A18" s="22" t="str">
        <v>CL-SPAWN1-0011</v>
      </c>
      <c r="B18" s="22" t="str">
        <v>Cover artwork</v>
      </c>
      <c r="C18" s="22" t="str">
        <v>Listed on galko's League of Comic Geeks list 'Cover Homage: Spawn #1'. Mature title. Single source (galko). Composition confirmed from the galko PDF thumbnail.</v>
      </c>
      <c r="D18" s="22" t="str">
        <v>https://leagueofcomicgeeks.com/comic/9996529/red-room-4?variant=1665347
https://www.comiccollectorlive.com/storyarc/tag-homage-cover--spawn-1/page-1/55e42403-4e0b-46ac-958b-909d993c19cf</v>
      </c>
      <c r="E18" s="22" t="str">
        <v>Some character identities remain unresolved.</v>
      </c>
    </row>
    <row r="19" ht="72" hidden="0" customHeight="1">
      <c r="A19" s="22" t="str">
        <v>CL-SPAWN1-0012</v>
      </c>
      <c r="B19" s="22" t="str">
        <v>Cover artwork</v>
      </c>
      <c r="C19" s="22" t="str">
        <v>Listed on galko's League of Comic Geeks list 'Cover Homage: Spawn #1'. Joe Benitez Spawn homage exact cover image is styled SANGRE with a Spawn-like logo, but supplied LCG/GCD index locates the edition under The Monster of the Ministry of Hell #1. Treat as indexed 2021 edition; this prominent cover-logo/index mismatch remains documented pending creator catalog cross-check. Do not infer that Sangre is an additional distinct artwork.</v>
      </c>
      <c r="D19" s="22" t="str">
        <v>https://leagueofcomicgeeks.com/comic/2090447/lady-mechanika-the-monster-of-the-ministry-of-hell-1?variant=3056882
https://www.comics.org/indicia_publisher/17/?display=list&amp;page=124&amp;sort=-issue</v>
      </c>
      <c r="E19" s="22" t="str">
        <v>Some character identities remain unresolved.</v>
      </c>
    </row>
    <row r="20" ht="48" hidden="0" customHeight="1">
      <c r="A20" s="22" t="str">
        <v>CL-SPAWN1-0013</v>
      </c>
      <c r="B20" s="22" t="str">
        <v>Cover artwork</v>
      </c>
      <c r="C20" s="22" t="str">
        <v>Listed on galko's League of Comic Geeks list 'Cover Homage: Spawn #1'. GCD cover-specific Sean Hill pencils/inks/colors and Spawn #1 homage verified. Kickstarter fulfillment announced for October 24 2022; actual arrival varied. Removes January 1 placeholder.</v>
      </c>
      <c r="D20" s="22" t="str">
        <v>https://leagueofcomicgeeks.com/comic/4383437/rayna-the-bastard-queen-1?variant=1047040
https://www.comics.org/issue/2690538/</v>
      </c>
      <c r="E20" s="22" t="str">
        <v>Some character identities remain unresolved.</v>
      </c>
    </row>
    <row r="21" ht="48" hidden="0" customHeight="1">
      <c r="A21" s="22" t="str">
        <v>CL-SPAWN1-0014</v>
      </c>
      <c r="B21" s="22" t="str">
        <v>Cover artwork</v>
      </c>
      <c r="C21" s="22" t="str">
        <v>Listed on galko's League of Comic Geeks list 'Cover Homage: Spawn #1'. Exact KLC Press Ryan Stegman variant visually reviewed. Same Spawn 1 composition but distinct drawn art; not to be confused with issue 4 other Spawn variant. Credit assistants/colorists not independently established.</v>
      </c>
      <c r="D21" s="22" t="str">
        <v>https://leagueofcomicgeeks.com/comic/1316464/vanish-1?variant=3756354
https://leagueofcomicgeeks.com/profile/galko/lists/9520/cover-homage-spawn-1</v>
      </c>
      <c r="E21" s="22" t="str">
        <v>No additional follow-up identified.</v>
      </c>
    </row>
    <row r="22" ht="48" hidden="0" customHeight="1">
      <c r="A22" s="22" t="str">
        <v>CL-SPAWN1-0015</v>
      </c>
      <c r="B22" s="22" t="str">
        <v>Cover artwork</v>
      </c>
      <c r="C22" s="22" t="str">
        <v>Listed on galko's League of Comic Geeks list 'Cover Homage: Spawn #1'. Exact cover visually inspected: Gunk with Halloween jack-o-lantern imagery. Supplied October 1 date may be month placeholder; retain month only. Independent cover artist attribution not located; not borrowed from unverified social username.</v>
      </c>
      <c r="D22" s="22" t="str">
        <v>https://leagueofcomicgeeks.com/comic/5288687/inscrutable-gunk-3
https://leagueofcomicgeeks.com/profile/galko/lists/9520/cover-homage-spawn-1</v>
      </c>
      <c r="E22" s="22" t="str">
        <v>Some character identities remain unresolved.</v>
      </c>
    </row>
    <row r="23" ht="48" hidden="0" customHeight="1">
      <c r="A23" s="22" t="str">
        <v>CL-SPAWN1-0016</v>
      </c>
      <c r="B23" s="22" t="str">
        <v>Cover artwork</v>
      </c>
      <c r="C23" s="22" t="str">
        <v>Listed on galko's League of Comic Geeks list 'Cover Homage: Spawn #1'.  Variant name says 'Homage'. Composition confirmed from the galko PDF thumbnail.</v>
      </c>
      <c r="D23" s="22" t="str">
        <v>https://leagueofcomicgeeks.com/comic/3145918/the-return-of-chilling-adventures-in-sorcery-1?variant=4557419
https://www.stadiumcomics.com/products/return-of-chilling-adventures-in-sorcery-spawn-homage-pre-order</v>
      </c>
      <c r="E23" s="22" t="str">
        <v>No additional follow-up identified.</v>
      </c>
    </row>
    <row r="24" ht="24" hidden="0" customHeight="1">
      <c r="A24" s="22" t="str">
        <v>CL-SPAWN1-0017</v>
      </c>
      <c r="B24" s="22" t="str">
        <v>Cover artwork</v>
      </c>
      <c r="C24" s="22" t="str">
        <v>Listed on galko's League of Comic Geeks list 'Cover Homage: Spawn #1'. Image 30 th-anniversary tribute program. Composition confirmed from the galko PDF thumbnail.</v>
      </c>
      <c r="D24" s="22" t="str">
        <v>https://leagueofcomicgeeks.com/comic/3594369/art-brut-1?variant=1645418
https://imagecomics.com/comics/releases/art-brut-1</v>
      </c>
      <c r="E24" s="22" t="str">
        <v>Some character identities remain unresolved.</v>
      </c>
    </row>
    <row r="25" ht="36" hidden="0" customHeight="1">
      <c r="A25" s="22" t="str">
        <v>CL-SPAWN1-0018</v>
      </c>
      <c r="B25" s="22" t="str">
        <v>Cover artwork</v>
      </c>
      <c r="C25" s="22" t="str">
        <v>Listed on galko's League of Comic Geeks list 'Cover Homage: Spawn #1'. LCG exact edition confirms 400 copies; GCD explicitly indexes Spawn 1 homage and Puppeteer Lee painting. November 15 is baseissue date, convention distribution December 2023.</v>
      </c>
      <c r="D25" s="22" t="str">
        <v>https://leagueofcomicgeeks.com/comic/9806927/spawn-347?variant=4225504
https://www.comics.org/issue/2765975/</v>
      </c>
      <c r="E25" s="22" t="str">
        <v>No additional follow-up identified.</v>
      </c>
    </row>
    <row r="26" ht="36" hidden="0" customHeight="1">
      <c r="A26" s="22" t="str">
        <v>CL-SPAWN1-0019</v>
      </c>
      <c r="B26" s="22" t="str">
        <v>Cover artwork</v>
      </c>
      <c r="C26" s="22" t="str">
        <v>Not on galko's list. Resale listings title it 'Mark Spears Monsters #2 Cover B … Spawn 1 Homage'. Exact Cover B artwork located; November 20 2024 publisher-distributor release. Holofoil flip/metal same-art finishes grouped, no unverifiable reseller print-count assertions.</v>
      </c>
      <c r="D26" s="22" t="str">
        <v>https://www.comiccollectorlive.com/storyarc/tag-homage-cover--spawn-1/page-1/55e42403-4e0b-46ac-958b-909d993c19cf
https://freshcomics.us/creator/mark-spears</v>
      </c>
      <c r="E26" s="22" t="str">
        <v>No additional follow-up identified.</v>
      </c>
    </row>
    <row r="27" ht="48" hidden="0" customHeight="1">
      <c r="A27" s="22" t="str">
        <v>CL-SPAWN1-0020</v>
      </c>
      <c r="B27" s="22" t="str">
        <v>Cover artwork</v>
      </c>
      <c r="C27" s="22" t="str">
        <v>Not on galko's list. Resale listings call it a 'Spawn Homage Exclusive'. Exact Nakayama artwork appears in February 24 2023 convention cover guide and artist-post reference. Original public listing advertises 2023; no false January 25 exclusive-day precision. Trade/virgin treatments grouped; source artwork file is virgin, no title deliberately added.</v>
      </c>
      <c r="D27" s="22" t="str">
        <v>https://ducktalks.com/2023/02/24/meet-dynamite-comics-darkwing-duck-and-gargoyles-cover-artists-at-megacon-orlando-2023/
https://www.instagram.com/p/CoIXOGEvVdq/</v>
      </c>
      <c r="E27" s="22" t="str">
        <v>No additional follow-up identified.</v>
      </c>
    </row>
    <row r="28" ht="72" hidden="0" customHeight="1">
      <c r="A28" s="22" t="str">
        <v>CL-SPAWN1-0021</v>
      </c>
      <c r="B28" s="22" t="str">
        <v>Reference / grouped edition</v>
      </c>
      <c r="C28" s="22" t="str">
        <v>Not on galko's list. Resale listings: 'Something Is Killing the Children #50 Zonno NYCC 2026 Spawn Homage Variant GITD' from an SIKTC blind bag. Specific October 9 2026 resale listing describes Zonno Spawn homage blind-bag NYCC variant; published issue review corroborates Zonno among variant artists. Exact cover image, glow finish and convention allocation not independently authenticated. Retained research reference until artwork can be inspected; not silently presented as confirmed gallery item.</v>
      </c>
      <c r="D28" s="22" t="str">
        <v>https://www.whatnot.com/fr-FR/listing/TGlzdGluZ05vZGU6MjQxMzUwNjU2MQ%3D%3D
https://www.firstcomicsnews.com/rich-reviews-something-is-killing-the-children-50/</v>
      </c>
      <c r="E28" s="22" t="str">
        <v>Some character identities remain unresolved.</v>
      </c>
    </row>
    <row r="29" ht="60" hidden="0" customHeight="1">
      <c r="A29" s="22" t="str">
        <v>CL-SPAWN1-0022</v>
      </c>
      <c r="B29" s="22" t="str">
        <v>Reference / grouped edition</v>
      </c>
      <c r="C29" s="22" t="str">
        <v>Not on galko's list. Resale listing: 'Orbit: Birth of a Slasher #1 2025 … Spawn Homage Variant Cover Jason Comics'. Exact resale listings establish Jason-themed Spawnhomage foil/virgin set. Original source gives generic Jason Comics without documented creator; do not conflate Martin Zavala Heroes Con cover or Greg Horn variants with this NYCC artwork. Retained research reference until exact artwork/artist verified.</v>
      </c>
      <c r="D29" s="22" t="str">
        <v>https://www.ebay.com/itm/236421913945
https://www.ebay.com/itm/178556053468</v>
      </c>
      <c r="E29" s="22" t="str">
        <v>Some character identities remain unresolved.</v>
      </c>
    </row>
    <row r="30" ht="60" hidden="0" customHeight="1">
      <c r="A30" s="22" t="str">
        <v>CL-SPAWN1-0023</v>
      </c>
      <c r="B30" s="22" t="str">
        <v>Reference / grouped edition</v>
      </c>
      <c r="C30" s="22" t="str">
        <v>Not on galko's list. Resale listings call Cover F the '1:25 Homage Variant'; CBR lists Cover F as Mc Farlane's 1:25 retro-logo variant. Publisher confirms September 9 2026 and Cover F 1:25 retro logo. Visually inspected: crouching figure insidecircle with repeating 77 s directly homages Amazing Spider-Man 300, NOT Spawn 1. Retained as reference to correct source false-positive.</v>
      </c>
      <c r="D30" s="22" t="str">
        <v>https://imagecomics.com/comics/releases/spawn-77-1-of-3-cvr-a-mark-spears
https://imagecomics.com/press-releases/the-original-1977-spawn-makes-its-comic-book-debut-in-new-todd-mcfarlane-mark-spears-miniseries-spawn-77-launching-this-september</v>
      </c>
      <c r="E30" s="22" t="str">
        <v>No additional follow-up identified.</v>
      </c>
    </row>
    <row r="31" ht="48" hidden="0" customHeight="1">
      <c r="A31" s="22" t="str">
        <v>CL-SPAWN1-0024</v>
      </c>
      <c r="B31" s="22" t="str">
        <v>Cover artwork</v>
      </c>
      <c r="C31" s="22" t="str">
        <v>Exact cover visually compared with the original Spawn 1 front cover. Publisher confirms artist and May 27 2026. Cover B directly reworks Spawn 1 with green energy and projecting hand. Virgin/foil same-art treatments grouped; dragon inenergy also visible but unnamed.</v>
      </c>
      <c r="D31" s="22" t="str">
        <v>https://imagecomics.com/comics/releases/fireborn-2
https://www.comiccollectorlive.com/storyarc/tag-homage-cover--spawn-1/page-1/55e42403-4e0b-46ac-958b-909d993c19cf</v>
      </c>
      <c r="E31" s="22" t="str">
        <v>No additional follow-up identified.</v>
      </c>
    </row>
    <row r="32" ht="48" hidden="0" customHeight="1">
      <c r="A32" s="22" t="str">
        <v>CL-SPAWN1-0025</v>
      </c>
      <c r="B32" s="22" t="str">
        <v>Cover artwork</v>
      </c>
      <c r="C32" s="22" t="str">
        <v>Exact cover visually compared with the original Spawn 1 front cover. Exact CGC-indexed Spawn #1 coverhomage by Marat Mychaels. Cover edition listing reports 500 copies; exact Kickstarter shipping day not documented. Standard edition on-sale is not automatically exclusive date.</v>
      </c>
      <c r="D32" s="22" t="str">
        <v>https://comicbookrealm.com/cgc-analyzer/comic/id/239852/coffin-comics-hellwitch-sacrilegious-1i-homage-edition
https://www.comiccollectorlive.com/issue/comic-books/Hellwitch-Sacrilegious/1-L-Marat-MIchaels-Homage-Edition-1500/da40b1e3-ae77-4b19-b4fa-934ff81d270f</v>
      </c>
      <c r="E32" s="22" t="str">
        <v>No additional follow-up identified.</v>
      </c>
    </row>
    <row r="33" ht="60" hidden="0" customHeight="1">
      <c r="A33" s="22" t="str">
        <v>CL-SPAWN1-0026</v>
      </c>
      <c r="B33" s="22" t="str">
        <v>Cover artwork</v>
      </c>
      <c r="C33" s="22" t="str">
        <v>Exact cover visually compared with the original Spawn 1 front cover. Missing self-homage: GCD explicitly confirms the Spawn #1 target; publisher dates it June 1996. Publisher image is a later digital-edition master carrying DIGITAL EDITION instead of the original price box. Full artwork retained without cropping, enlargement or recoloring. Native 477×734 master limitation documented.</v>
      </c>
      <c r="D33" s="22" t="str">
        <v>https://imagecomics.com/comics/releases/spawn-50
https://www.comics.org/issue/58908/</v>
      </c>
      <c r="E33" s="22" t="str">
        <v>No additional follow-up identified.</v>
      </c>
    </row>
    <row r="34" ht="15" hidden="0" customHeight="1">
      <c r="A34" s="22" t="str">
        <v>SpawnOriginsCollectionVol1(2009)</v>
      </c>
      <c r="B34" s="22" t="str">
        <v>Not added</v>
      </c>
      <c r="C34" s="22" t="str">
        <v>Reused interior poster, retainedsource rowreference.</v>
      </c>
      <c r="D34" s="22" t="str">
        <v>No additional source URL</v>
      </c>
      <c r="E34" s="22" t="str">
        <v>Not counted without additional evidence.</v>
      </c>
    </row>
    <row r="35" ht="15" hidden="0" customHeight="1">
      <c r="A35" s="22" t="str">
        <v>Spawn77#1CoverF</v>
      </c>
      <c r="B35" s="22" t="str">
        <v>Not added</v>
      </c>
      <c r="C35" s="22" t="str">
        <v>Verified ASM 300 target, retainedsource rowreference.</v>
      </c>
      <c r="D35" s="22" t="str">
        <v>No additional source URL</v>
      </c>
      <c r="E35" s="22" t="str">
        <v>Not counted without additional evidence.</v>
      </c>
    </row>
    <row r="36" ht="36" hidden="0" customHeight="1">
      <c r="A36" s="22" t="str">
        <v>DoYouPoohSpawn1cover variants</v>
      </c>
      <c r="B36" s="22" t="str">
        <v>Not added</v>
      </c>
      <c r="C36" s="22" t="str">
        <v>Documented Spawn #1 coverparodyexists; exactstandardartwork scan andindividualeditionmetadata notobtained inthispass, follow-up candidate rather than invented gallery entry.</v>
      </c>
      <c r="D36" s="22" t="str">
        <v>No additional source URL</v>
      </c>
      <c r="E36" s="22" t="str">
        <v>Not counted without additional evidence.</v>
      </c>
    </row>
    <row r="37" ht="24" hidden="0" customHeight="1">
      <c r="A37" s="22" t="str">
        <v>DoYouPoohSpawn/Batmancovervariants</v>
      </c>
      <c r="B37" s="22" t="str">
        <v>Not added</v>
      </c>
      <c r="C37" s="22" t="str">
        <v>Spawn World 2024 inventory confirmsfamily; exactindividualeditionsource andimage required before adding.</v>
      </c>
      <c r="D37" s="22" t="str">
        <v>No additional source URL</v>
      </c>
      <c r="E37" s="22" t="str">
        <v>Not counted without additional evidence.</v>
      </c>
    </row>
    <row r="38" ht="60" hidden="0" customHeight="1">
      <c r="A38" s="22" t="str">
        <v>Upcoming review</v>
      </c>
      <c r="B38" s="22" t="str">
        <v>Reviewed 2026-10-22</v>
      </c>
      <c r="C38" s="22" t="str">
        <v>No independently confirmed new exact Spawn #1 homage scheduled after October 22, 2026 was located. Fireborn #2 (May 2026) is published; SIKTC #50 (October 2026) exact variant remains a research reference. The December 2026 Spawn Origins box set and later Spawn issues are upcoming products but not automatically new Spawn #1 homage artworks.</v>
      </c>
      <c r="D38" s="22" t="str">
        <v>See edition-specific sources above</v>
      </c>
      <c r="E38" s="22" t="str">
        <v>Recheck when new solicitations are published.</v>
      </c>
    </row>
  </sheetData>
  <hyperlinks>
    <hyperlink ref="D2" r:id="R6736987df8894b76"/>
    <hyperlink ref="D3" r:id="R2202c2810a6f4c85"/>
    <hyperlink ref="D4" r:id="R78521797670f4aa8"/>
    <hyperlink ref="D5" r:id="R5cffed551f054357"/>
    <hyperlink ref="D6" r:id="R7d94d62f691d4b31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>
  <sheetPr>
    <pageSetUpPr fitToPage="false"/>
  </sheetPr>
  <sheetViews>
    <sheetView showGridLines="1" workbookViewId="0"/>
  </sheetViews>
  <sheetFormatPr defaultColWidth="8.6796875" defaultRowHeight="15"/>
  <cols>
    <col min="1" max="1" width="26" hidden="0" customWidth="1"/>
    <col min="2" max="2" width="70" hidden="0" customWidth="1"/>
    <col min="3" max="3" width="45" hidden="0" customWidth="1"/>
  </cols>
  <sheetData>
    <row r="1" ht="15" hidden="0">
      <c r="A1" s="4" t="s">
        <v>187</v>
      </c>
      <c r="B1" s="4" t="s">
        <v>188</v>
      </c>
      <c r="C1" s="4" t="s">
        <v>189</v>
      </c>
    </row>
    <row r="2" ht="15" hidden="0" customHeight="1">
      <c r="A2" s="17" t="s">
        <v>16</v>
      </c>
      <c r="B2" s="36" t="str">
        <v>Stable record ID, retained across research updates.</v>
      </c>
      <c r="C2" s="36" t="str">
        <v>CL-ASM238-0001</v>
      </c>
    </row>
    <row r="3" ht="15" hidden="0" customHeight="1">
      <c r="A3" s="17" t="s">
        <v>17</v>
      </c>
      <c r="B3" s="36" t="str">
        <v>Series or collected-edition title for this cover.</v>
      </c>
      <c r="C3" s="36" t="str">
        <v>The Amazing Spider-Man</v>
      </c>
    </row>
    <row r="4" ht="15" hidden="0" customHeight="1">
      <c r="A4" s="17" t="s">
        <v>18</v>
      </c>
      <c r="B4" s="36" t="str">
        <v>Issue number or collected volume designation.</v>
      </c>
      <c r="C4" s="36" t="str">
        <v>#31</v>
      </c>
    </row>
    <row r="5" ht="15" hidden="0" customHeight="1">
      <c r="A5" s="17" t="s">
        <v>19</v>
      </c>
      <c r="B5" s="36" t="str">
        <v>Publication year; exact date can remain unconfirmed.</v>
      </c>
      <c r="C5" s="36" t="str">
        <v>2019</v>
      </c>
    </row>
    <row r="6" ht="15" hidden="0" customHeight="1">
      <c r="A6" s="17" t="s">
        <v>20</v>
      </c>
      <c r="B6" s="36" t="str">
        <v>Publisher or imprint for the exact edition.</v>
      </c>
      <c r="C6" s="36" t="str">
        <v>Marvel Comics</v>
      </c>
    </row>
    <row r="7" ht="15" hidden="0" customHeight="1">
      <c r="A7" s="17" t="s">
        <v>21</v>
      </c>
      <c r="B7" s="36" t="str">
        <v>Cover-specific credits; interior credits are not substituted.</v>
      </c>
      <c r="C7" s="36" t="str">
        <v>Pencils; inks; colors when confirmed</v>
      </c>
    </row>
    <row r="8" ht="15" hidden="0" customHeight="1">
      <c r="A8" s="17" t="s">
        <v>22</v>
      </c>
      <c r="B8" s="36" t="str">
        <v>Exact cover edition; treatments of one drawing are grouped.</v>
      </c>
      <c r="C8" s="36" t="str">
        <v>Trade dress, virgin or sketch edition</v>
      </c>
    </row>
    <row r="9" ht="15" hidden="0" customHeight="1">
      <c r="A9" s="17" t="s">
        <v>23</v>
      </c>
      <c r="B9" s="36" t="str">
        <v>The original cover whose composition is referenced.</v>
      </c>
      <c r="C9" s="36" t="str">
        <v>The Amazing Spider-Man #238</v>
      </c>
    </row>
    <row r="10" ht="15" hidden="0" customHeight="1">
      <c r="A10" s="17" t="s">
        <v>24</v>
      </c>
      <c r="B10" s="36" t="str">
        <v>Relationship to the original; uncertain targets remain qualified.</v>
      </c>
      <c r="C10" s="36" t="str">
        <v>Direct homage; parody; reference</v>
      </c>
    </row>
    <row r="11" ht="15" hidden="0" customHeight="1">
      <c r="A11" s="17" t="s">
        <v>25</v>
      </c>
      <c r="B11" s="36" t="str">
        <v>Named characters identified on the exact artwork.</v>
      </c>
      <c r="C11" s="36" t="str">
        <v>Arachknight</v>
      </c>
    </row>
    <row r="12" ht="15" hidden="0" customHeight="1">
      <c r="A12" s="17" t="s">
        <v>26</v>
      </c>
      <c r="B12" s="36" t="str">
        <v>Confirmed exclusive retailer, or explicit absence/uncertainty.</v>
      </c>
      <c r="C12" s="36" t="str">
        <v>Retailer name; Not documented</v>
      </c>
    </row>
    <row r="13" ht="15" hidden="0" customHeight="1">
      <c r="A13" s="17" t="s">
        <v>27</v>
      </c>
      <c r="B13" s="36" t="str">
        <v>Confirmed event association, when supported.</v>
      </c>
      <c r="C13" s="36" t="str">
        <v>Event name; Not documented</v>
      </c>
    </row>
    <row r="14" ht="15" hidden="0" customHeight="1">
      <c r="A14" s="17" t="s">
        <v>28</v>
      </c>
      <c r="B14" s="36" t="str">
        <v>Documented edition quantity or incentive ratio.</v>
      </c>
      <c r="C14" s="36" t="str">
        <v>500 copies; 1:25; Not documented</v>
      </c>
    </row>
    <row r="15" ht="15" hidden="0" customHeight="1">
      <c r="A15" s="17" t="s">
        <v>29</v>
      </c>
      <c r="B15" s="36" t="str">
        <v>Physical format and documented cover treatment.</v>
      </c>
      <c r="C15" s="36" t="str">
        <v>Comic; foil; trade paperback</v>
      </c>
    </row>
    <row r="16" ht="15" hidden="0" customHeight="1">
      <c r="A16" s="17" t="s">
        <v>30</v>
      </c>
      <c r="B16" s="36" t="str">
        <v>Market and language for the exact edition.</v>
      </c>
      <c r="C16" s="36" t="str">
        <v>US / English</v>
      </c>
    </row>
    <row r="17" ht="15" hidden="0" customHeight="1">
      <c r="A17" s="17" t="s">
        <v>31</v>
      </c>
      <c r="B17" s="36" t="str">
        <v>Confirmed on-sale date, or explicit date limitation.</v>
      </c>
      <c r="C17" s="36" t="str">
        <v>YYYY-MM-DD; Exact release date unconfirmed</v>
      </c>
    </row>
    <row r="18" ht="15" hidden="0" customHeight="1">
      <c r="A18" s="17" t="s">
        <v>32</v>
      </c>
      <c r="B18" s="36" t="str">
        <v>User-supplied ownership status; new research does not imply ownership.</v>
      </c>
      <c r="C18" s="36" t="str">
        <v>Not Owned; Owned; Wishlist; Unspecified</v>
      </c>
    </row>
    <row r="19" ht="15" hidden="0" customHeight="1">
      <c r="A19" s="17" t="s">
        <v>33</v>
      </c>
      <c r="B19" s="36" t="str">
        <v>User-supplied evidence, preserved when present.</v>
      </c>
      <c r="C19" s="36" t="str">
        <v>Not supplied</v>
      </c>
    </row>
    <row r="20" ht="15" hidden="0" customHeight="1">
      <c r="A20" s="17" t="s">
        <v>34</v>
      </c>
      <c r="B20" s="36" t="str">
        <v>Whether the distinct artwork belongs in the public gallery.</v>
      </c>
      <c r="C20" s="36" t="str">
        <v>Show; Hide for grouped art or references</v>
      </c>
    </row>
    <row r="21" ht="15" hidden="0" customHeight="1">
      <c r="A21" s="17" t="s">
        <v>35</v>
      </c>
      <c r="B21" s="36" t="str">
        <v>Readable identifier for this record; stable Catalog ID owns site links.</v>
      </c>
      <c r="C21" s="36" t="str">
        <v>series-issue-variant</v>
      </c>
    </row>
    <row r="22" ht="15" hidden="0" customHeight="1">
      <c r="A22" s="17" t="s">
        <v>36</v>
      </c>
      <c r="B22" s="36" t="str">
        <v>Readable cover title and edition label.</v>
      </c>
      <c r="C22" s="36" t="str">
        <v>Series #issue — edition</v>
      </c>
    </row>
    <row r="23" ht="15" hidden="0" customHeight="1">
      <c r="A23" s="17" t="s">
        <v>37</v>
      </c>
      <c r="B23" s="36" t="str">
        <v>Concise description of this cover and its relationship.</v>
      </c>
      <c r="C23" s="36" t="str">
        <v>Composition and named figures</v>
      </c>
    </row>
    <row r="24" ht="15" hidden="0" customHeight="1">
      <c r="A24" s="17" t="s">
        <v>38</v>
      </c>
      <c r="B24" s="36" t="str">
        <v>Evidence and qualifications tying the cover to its target.</v>
      </c>
      <c r="C24" s="36" t="str">
        <v>Source-supported relationship or open question</v>
      </c>
    </row>
    <row r="25" ht="15" hidden="0" customHeight="1">
      <c r="A25" s="17" t="s">
        <v>39</v>
      </c>
      <c r="B25" s="36" t="str">
        <v>Edition caveats, disputed dates and remaining gaps.</v>
      </c>
      <c r="C25" s="36" t="str">
        <v>Exact day or print quantity unconfirmed</v>
      </c>
    </row>
    <row r="26" ht="24" hidden="0" customHeight="1">
      <c r="A26" s="17" t="s">
        <v>40</v>
      </c>
      <c r="B26" s="36" t="str">
        <v>Verified requires exact-edition and target support; Partial retains gaps. Creator confirmation is distinguished from visual resemblance.</v>
      </c>
      <c r="C26" s="36" t="str">
        <v>Verified; Partial; Needs Review</v>
      </c>
    </row>
    <row r="27" ht="15" hidden="0" customHeight="1">
      <c r="A27" s="17" t="s">
        <v>41</v>
      </c>
      <c r="B27" s="36" t="str">
        <v>Best edition-specific source used in this review.</v>
      </c>
      <c r="C27" s="36" t="str">
        <v>Publisher, creator, distributor or edition listing URL</v>
      </c>
    </row>
    <row r="28" ht="15" hidden="0" customHeight="1">
      <c r="A28" s="17" t="s">
        <v>42</v>
      </c>
      <c r="B28" s="36" t="str">
        <v>Additional corroborating source when available.</v>
      </c>
      <c r="C28" s="36" t="str">
        <v>URL; No additional verified source</v>
      </c>
    </row>
    <row r="29" ht="15" hidden="0" customHeight="1">
      <c r="A29" s="17" t="s">
        <v>43</v>
      </c>
      <c r="B29" s="36" t="str">
        <v>Exact native image selected after visual review.</v>
      </c>
      <c r="C29" s="36" t="str">
        <v>Direct image URL; limitations in Collector Notes</v>
      </c>
    </row>
    <row r="30" ht="15" hidden="0" customHeight="1">
      <c r="A30" s="17" t="s">
        <v>44</v>
      </c>
      <c r="B30" s="36" t="str">
        <v>Record image identifier; the website uses its own stored asset URL.</v>
      </c>
      <c r="C30" s="36" t="str">
        <v>CL-ASM238-0001.jpg</v>
      </c>
    </row>
    <row r="31" ht="15" hidden="0" customHeight="1">
      <c r="A31" s="17" t="s">
        <v>45</v>
      </c>
      <c r="B31" s="36" t="str">
        <v>Verified artist account only when documented.</v>
      </c>
      <c r="C31" s="36" t="str">
        <v>URL; Not documented</v>
      </c>
    </row>
    <row r="32" ht="15" hidden="0" customHeight="1">
      <c r="A32" s="17" t="s">
        <v>46</v>
      </c>
      <c r="B32" s="36" t="str">
        <v>Published or a confirmed announced release state.</v>
      </c>
      <c r="C32" s="36" t="str">
        <v>Published; Solicited/Upcoming; Release unconfirmed</v>
      </c>
    </row>
    <row r="33" ht="15" hidden="0" customHeight="1">
      <c r="A33" s="17" t="s">
        <v>47</v>
      </c>
      <c r="B33" s="36" t="str">
        <v>Research pass that introduced the record.</v>
      </c>
      <c r="C33" s="36" t="str">
        <v>Deep search 2026-10-22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