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37396363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eee06ae4922845da"/>
    <x:sheet xmlns:r="http://schemas.openxmlformats.org/officeDocument/2006/relationships" name="Dashboard" sheetId="2" r:id="R67302a03cf744bfe"/>
    <x:sheet xmlns:r="http://schemas.openxmlformats.org/officeDocument/2006/relationships" name="Research Log" sheetId="3" r:id="R3559191c0c9a4dee"/>
    <x:sheet xmlns:r="http://schemas.openxmlformats.org/officeDocument/2006/relationships" name="Data Dictionary" sheetId="4" r:id="R9a49988a3e72440f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<x:sst xmlns:x="http://schemas.openxmlformats.org/spreadsheetml/2006/main">
  <x:si>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</x:si>
  <x:si>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</x:si>
  <x:si>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</x:si>
  <x:si>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</x:si>
  <x:si>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</x:si>
  <x:si>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</x:si>
  <x:si>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</x:si>
  <x:si>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</x:si>
  <x:si>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</x:si>
  <x:si>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</x:si>
  <x:si>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</x:si>
  <x:si>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</x:si>
  <x:si>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</x:si>
  <x:si>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</x:si>
  <x:si>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</x:si>
  <x:si>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</x:si>
  <x:si>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</x:si>
  <x:si>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</x:si>
  <x:si>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</x:si>
  <x:si>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</x:si>
  <x:si>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</x:si>
  <x:si>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</x:si>
  <x:si>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</x:si>
  <x:si>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</x:si>
  <x:si>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Silver Surfer #4 (1969)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</x:si>
  <x:si>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</x:si>
  <x:si>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</x:si>
  <x:si>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</x:si>
  <x:si>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</x:si>
  <x:si>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</x:si>
  <x:si>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</x:si>
  <x:si>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</x:si>
  <x:si>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</x:si>
  <x:si>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</x:si>
  <x:si>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</x:si>
  <x:si>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</x:si>
  <x:si>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</x:si>
  <x:si>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</x:si>
  <x:si>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</x:si>
  <x:si>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</x:si>
  <x:si>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</x:si>
  <x:si>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</x:si>
  <x:si>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</x:si>
  <x:si>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</x:si>
  <x:si>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</x:si>
  <x:si>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Archie Comics</x:t>
  </x:si>
  <x:si>
    <x:t xml:space="preserve">Opus Comics</x:t>
  </x:si>
  <x:si>
    <x:t xml:space="preserve">Coffin Comics</x:t>
  </x:si>
  <x:si>
    <x:t xml:space="preserve">Image Comics</x:t>
  </x:si>
  <x:si>
    <x:t xml:space="preserve">Independent / other</x:t>
  </x:si>
  <x:si>
    <x:t xml:space="preserve">Stranger Comics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</x:si>
  <x:si>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</x:si>
  <x:si>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</x:si>
  <x:si>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</x:si>
  <x:si>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</x:si>
  <x:si>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</x:si>
  <x:si>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(36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</x:si>
  <x:si>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</x:si>
  <x:si>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</x:si>
  <x:si>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https://leagueofcomicgeeks.com/profile/galko/lists/9887</x:t>
  </x:si>
  <x:si>
    <x:t xml:space="preserve">The Silver Surfer #4 (1968)</x:t>
  </x:si>
  <x:si>
    <x:t xml:space="preserve">Excluded</x:t>
  </x:si>
  <x:si>
    <x:t xml:space="preserve">The original issue or an edition of it.</x:t>
  </x:si>
  <x:si>
    <x:t xml:space="preserve">https://leagueofcomicgeeks.com/comic/5364210/the-silver-surfer-4</x:t>
  </x:si>
  <x:si>
    <x:t xml:space="preserve">Field</x:t>
  </x:si>
  <x:si>
    <x:t xml:space="preserve">Definition</x:t>
  </x:si>
  <x:si>
    <x:t xml:space="preserve">Stable row ID, CL-GSXM1-NNNN.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</x:si>
  <x:si>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</x:si>
  <x:si>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</x:si>
  <x:si>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</x:si>
  <x:si>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</x:si>
  <x:si>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</x:si>
  <x:si>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</x:si>
  <x:si>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</x:si>
  <x:si>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</x:si>
  <x:si>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</x:si>
  <x:si>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</x:si>
  <x:si>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</x:si>
  <x:si>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</x:si>
  <x:si>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</x:si>
  <x:si>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</x:si>
  <x:si>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Evidence tying the cover to Giant-Size X-Men #1.</x:t>
  </x:si>
  <x:si>
    <x:t xml:space="preserve">Caveats, conflicts and next checks.</x:t>
  </x:si>
  <x:si>
    <x:t xml:space="preserve">Verified = two sources name GSXM #1 as the target (an explicit statement on the issue's own database record plus a curated homage list counts). Partial = one source. Needs Review = conflict or target unconfirmed.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</x:si>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</x:sst>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201" fontId="0" fillId="0" borderId="0" xfId="0" applyNumberFormat="1" applyFont="1" applyFill="1" applyBorder="1" applyAlignment="1">
      <x:alignment horizontal="general" vertical="bottom" wrapText="1"/>
    </x:xf>
    <x:xf numFmtId="200" fontId="0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b5bc4e0f34081" /><Relationship Type="http://schemas.openxmlformats.org/officeDocument/2006/relationships/theme" Target="/xl/theme/theme1.xml" Id="R8d114133414048ac" /><Relationship Type="http://schemas.openxmlformats.org/officeDocument/2006/relationships/sharedStrings" Target="/xl/sharedStrings.xml" Id="R969caf1a774b4a33" /><Relationship Type="http://schemas.openxmlformats.org/officeDocument/2006/relationships/worksheet" Target="/xl/worksheets/sheet1.xml" Id="Reee06ae4922845da" /><Relationship Type="http://schemas.openxmlformats.org/officeDocument/2006/relationships/worksheet" Target="/xl/worksheets/sheet2.xml" Id="R67302a03cf744bfe" /><Relationship Type="http://schemas.openxmlformats.org/officeDocument/2006/relationships/worksheet" Target="/xl/worksheets/sheet3.xml" Id="R3559191c0c9a4dee" /><Relationship Type="http://schemas.openxmlformats.org/officeDocument/2006/relationships/worksheet" Target="/xl/worksheets/sheet4.xml" Id="R9a49988a3e72440f" /></Relationships>
</file>

<file path=xl/tables/table1.xml><?xml version="1.0" encoding="utf-8"?>
<x:table xmlns:x="http://schemas.openxmlformats.org/spreadsheetml/2006/main" id="1" name="SS4Catalog" displayName="SS4Catalog" ref="A1:X31" headerRowCount="1" totalsRowCount="0" totalsRowShown="0">
  <x:autoFilter ref="A1:X31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9332898/the-super-heroes-8" TargetMode="External" Id="R2e79b355527947f9" /><Relationship Type="http://schemas.openxmlformats.org/officeDocument/2006/relationships/hyperlink" Target="https://leagueofcomicgeeks.com/profile/galko/lists/9887" TargetMode="External" Id="R0c70056209eb4521" /><Relationship Type="http://schemas.openxmlformats.org/officeDocument/2006/relationships/hyperlink" Target="https://s3.amazonaws.com/comicgeeks/comics/covers/medium-9332898.jpg" TargetMode="External" Id="R40a774cd7f8b49c9" /><Relationship Type="http://schemas.openxmlformats.org/officeDocument/2006/relationships/hyperlink" Target="https://leagueofcomicgeeks.com/comic/1229025/fantasy-masterpieces-4" TargetMode="External" Id="Rc1974dcfac8544ca" /><Relationship Type="http://schemas.openxmlformats.org/officeDocument/2006/relationships/hyperlink" Target="https://leagueofcomicgeeks.com/profile/galko/lists/9887" TargetMode="External" Id="R27835f67245b447c" /><Relationship Type="http://schemas.openxmlformats.org/officeDocument/2006/relationships/hyperlink" Target="https://s3.amazonaws.com/comicgeeks/comics/covers/medium-1229025.jpg" TargetMode="External" Id="Rba7571740d914724" /><Relationship Type="http://schemas.openxmlformats.org/officeDocument/2006/relationships/hyperlink" Target="https://leagueofcomicgeeks.com/comic/1229025/fantasy-masterpieces-4?variant=5641578" TargetMode="External" Id="R7493e97ce4c245fe" /><Relationship Type="http://schemas.openxmlformats.org/officeDocument/2006/relationships/hyperlink" Target="https://leagueofcomicgeeks.com/profile/galko/lists/9887" TargetMode="External" Id="R2471b0586d584faa" /><Relationship Type="http://schemas.openxmlformats.org/officeDocument/2006/relationships/hyperlink" Target="https://s3.amazonaws.com/comicgeeks/comics/covers/medium-5641578.jpg" TargetMode="External" Id="R92a62a88b1d54263" /><Relationship Type="http://schemas.openxmlformats.org/officeDocument/2006/relationships/hyperlink" Target="https://leagueofcomicgeeks.com/comic/4644314/thor-437" TargetMode="External" Id="Rc04f410221ad48ab" /><Relationship Type="http://schemas.openxmlformats.org/officeDocument/2006/relationships/hyperlink" Target="https://leagueofcomicgeeks.com/profile/galko/lists/9887" TargetMode="External" Id="R8e1fdf91cd054cd1" /><Relationship Type="http://schemas.openxmlformats.org/officeDocument/2006/relationships/hyperlink" Target="https://s3.amazonaws.com/comicgeeks/comics/covers/medium-4644314.jpg" TargetMode="External" Id="Rcb564f866de845d2" /><Relationship Type="http://schemas.openxmlformats.org/officeDocument/2006/relationships/hyperlink" Target="https://leagueofcomicgeeks.com/comic/5350819/supreme-8" TargetMode="External" Id="Ra15c465c8b4e4cb1" /><Relationship Type="http://schemas.openxmlformats.org/officeDocument/2006/relationships/hyperlink" Target="https://leagueofcomicgeeks.com/profile/galko/lists/9887" TargetMode="External" Id="R81af9bdb6abc4954" /><Relationship Type="http://schemas.openxmlformats.org/officeDocument/2006/relationships/hyperlink" Target="https://s3.amazonaws.com/comicgeeks/comics/covers/medium-5350819.jpg" TargetMode="External" Id="Rc5b6d42054264c43" /><Relationship Type="http://schemas.openxmlformats.org/officeDocument/2006/relationships/hyperlink" Target="https://leagueofcomicgeeks.com/comic/7390421/stormbreaker-the-saga-of-beta-ray-bill-3" TargetMode="External" Id="Rd698fc1c575f469e" /><Relationship Type="http://schemas.openxmlformats.org/officeDocument/2006/relationships/hyperlink" Target="https://leagueofcomicgeeks.com/profile/galko/lists/9887" TargetMode="External" Id="R7548c085bbf94a59" /><Relationship Type="http://schemas.openxmlformats.org/officeDocument/2006/relationships/hyperlink" Target="https://s3.amazonaws.com/comicgeeks/comics/covers/medium-7390421.jpg" TargetMode="External" Id="Rcb13b019d584423f" /><Relationship Type="http://schemas.openxmlformats.org/officeDocument/2006/relationships/hyperlink" Target="https://leagueofcomicgeeks.com/comic/4507034/marvel-zombies-2-5" TargetMode="External" Id="R790f2f74b34c44e3" /><Relationship Type="http://schemas.openxmlformats.org/officeDocument/2006/relationships/hyperlink" Target="https://leagueofcomicgeeks.com/profile/galko/lists/9887" TargetMode="External" Id="R52f997b1cf584869" /><Relationship Type="http://schemas.openxmlformats.org/officeDocument/2006/relationships/hyperlink" Target="https://s3.amazonaws.com/comicgeeks/comics/covers/medium-4507034.jpg" TargetMode="External" Id="Ra59303d1d6cb43db" /><Relationship Type="http://schemas.openxmlformats.org/officeDocument/2006/relationships/hyperlink" Target="https://leagueofcomicgeeks.com/comic/8862500/the-amazing-spider-man-674?variant=8866150" TargetMode="External" Id="R67b46a8de1c347f1" /><Relationship Type="http://schemas.openxmlformats.org/officeDocument/2006/relationships/hyperlink" Target="https://leagueofcomicgeeks.com/profile/galko/lists/9887" TargetMode="External" Id="R304cd8973d4b43c7" /><Relationship Type="http://schemas.openxmlformats.org/officeDocument/2006/relationships/hyperlink" Target="https://s3.amazonaws.com/comicgeeks/comics/covers/medium-8866150.jpg" TargetMode="External" Id="R39a7f472846f469f" /><Relationship Type="http://schemas.openxmlformats.org/officeDocument/2006/relationships/hyperlink" Target="https://leagueofcomicgeeks.com/comic/1395554/secret-wars-battleworld-4" TargetMode="External" Id="R05e70753993d4dff" /><Relationship Type="http://schemas.openxmlformats.org/officeDocument/2006/relationships/hyperlink" Target="https://leagueofcomicgeeks.com/profile/galko/lists/9887" TargetMode="External" Id="R804a26339a2d47f3" /><Relationship Type="http://schemas.openxmlformats.org/officeDocument/2006/relationships/hyperlink" Target="https://s3.amazonaws.com/comicgeeks/comics/covers/medium-1395554.jpg" TargetMode="External" Id="R6219dbf92a724654" /><Relationship Type="http://schemas.openxmlformats.org/officeDocument/2006/relationships/hyperlink" Target="https://leagueofcomicgeeks.com/comic/4178256/contest-of-champions-4?variant=1514198" TargetMode="External" Id="Re1b37898b005431e" /><Relationship Type="http://schemas.openxmlformats.org/officeDocument/2006/relationships/hyperlink" Target="https://leagueofcomicgeeks.com/profile/galko/lists/9887" TargetMode="External" Id="Rfa3c3429a10a4034" /><Relationship Type="http://schemas.openxmlformats.org/officeDocument/2006/relationships/hyperlink" Target="https://s3.amazonaws.com/comicgeeks/comics/covers/medium-1514198.jpg" TargetMode="External" Id="Rf62de43747794c17" /><Relationship Type="http://schemas.openxmlformats.org/officeDocument/2006/relationships/hyperlink" Target="https://leagueofcomicgeeks.com/comic/4178256/contest-of-champions-4?variant=2455719" TargetMode="External" Id="R0067b35c3caf4d51" /><Relationship Type="http://schemas.openxmlformats.org/officeDocument/2006/relationships/hyperlink" Target="https://leagueofcomicgeeks.com/profile/galko/lists/9887" TargetMode="External" Id="R6b4e3bc302534275" /><Relationship Type="http://schemas.openxmlformats.org/officeDocument/2006/relationships/hyperlink" Target="https://s3.amazonaws.com/comicgeeks/comics/covers/medium-2455719.jpg" TargetMode="External" Id="R7db23193eaee48c5" /><Relationship Type="http://schemas.openxmlformats.org/officeDocument/2006/relationships/hyperlink" Target="https://leagueofcomicgeeks.com/comic/2857868/thanos-17?variant=3921055" TargetMode="External" Id="R6de83caae55044c1" /><Relationship Type="http://schemas.openxmlformats.org/officeDocument/2006/relationships/hyperlink" Target="https://leagueofcomicgeeks.com/profile/galko/lists/9887" TargetMode="External" Id="Rc1ff8fc450474fc9" /><Relationship Type="http://schemas.openxmlformats.org/officeDocument/2006/relationships/hyperlink" Target="https://s3.amazonaws.com/comicgeeks/comics/covers/medium-3921055.jpg" TargetMode="External" Id="Rec5e191bbbe347cc" /><Relationship Type="http://schemas.openxmlformats.org/officeDocument/2006/relationships/hyperlink" Target="https://leagueofcomicgeeks.com/comic/4387518/the-unbeatable-squirrel-girl-28" TargetMode="External" Id="R5a329c2ca32c4801" /><Relationship Type="http://schemas.openxmlformats.org/officeDocument/2006/relationships/hyperlink" Target="https://leagueofcomicgeeks.com/profile/galko/lists/9887" TargetMode="External" Id="R7ca7a971c0da4874" /><Relationship Type="http://schemas.openxmlformats.org/officeDocument/2006/relationships/hyperlink" Target="https://s3.amazonaws.com/comicgeeks/comics/covers/medium-4387518.jpg" TargetMode="External" Id="Rd464b637d3e04e25" /><Relationship Type="http://schemas.openxmlformats.org/officeDocument/2006/relationships/hyperlink" Target="https://leagueofcomicgeeks.com/comic/3513860/silver-surfer-black-3?variant=5151327" TargetMode="External" Id="Rb48834338993463f" /><Relationship Type="http://schemas.openxmlformats.org/officeDocument/2006/relationships/hyperlink" Target="https://leagueofcomicgeeks.com/profile/galko/lists/9887" TargetMode="External" Id="Rc62da0cd72914312" /><Relationship Type="http://schemas.openxmlformats.org/officeDocument/2006/relationships/hyperlink" Target="https://s3.amazonaws.com/comicgeeks/comics/covers/medium-5151327.jpg" TargetMode="External" Id="R48872af6374c41c6" /><Relationship Type="http://schemas.openxmlformats.org/officeDocument/2006/relationships/hyperlink" Target="https://leagueofcomicgeeks.com/comic/3293192/the-amazing-spider-man-49?variant=9888962" TargetMode="External" Id="Rda6aec20b14c45a7" /><Relationship Type="http://schemas.openxmlformats.org/officeDocument/2006/relationships/hyperlink" Target="https://leagueofcomicgeeks.com/profile/galko/lists/9887" TargetMode="External" Id="R3249f27897764405" /><Relationship Type="http://schemas.openxmlformats.org/officeDocument/2006/relationships/hyperlink" Target="https://s3.amazonaws.com/comicgeeks/comics/covers/medium-9888962.jpg" TargetMode="External" Id="Rff9b6de6a249403d" /><Relationship Type="http://schemas.openxmlformats.org/officeDocument/2006/relationships/hyperlink" Target="https://leagueofcomicgeeks.com/comic/6839033/thor-1?variant=5363202" TargetMode="External" Id="Rf659f83caab44c47" /><Relationship Type="http://schemas.openxmlformats.org/officeDocument/2006/relationships/hyperlink" Target="https://leagueofcomicgeeks.com/profile/galko/lists/9887" TargetMode="External" Id="R3792a242ae50481e" /><Relationship Type="http://schemas.openxmlformats.org/officeDocument/2006/relationships/hyperlink" Target="https://s3.amazonaws.com/comicgeeks/comics/covers/medium-5363202.jpg" TargetMode="External" Id="R83e9c016ae3444c9" /><Relationship Type="http://schemas.openxmlformats.org/officeDocument/2006/relationships/hyperlink" Target="https://leagueofcomicgeeks.com/comic/7857588/betty-and-veronica-friends-forever-summer-surf-party-1?variant=2947185" TargetMode="External" Id="R8349a6d49c234940" /><Relationship Type="http://schemas.openxmlformats.org/officeDocument/2006/relationships/hyperlink" Target="https://leagueofcomicgeeks.com/profile/galko/lists/9887" TargetMode="External" Id="R807d2800308545a4" /><Relationship Type="http://schemas.openxmlformats.org/officeDocument/2006/relationships/hyperlink" Target="https://s3.amazonaws.com/comicgeeks/comics/covers/medium-2947185.jpg" TargetMode="External" Id="Ra42de6ffce714943" /><Relationship Type="http://schemas.openxmlformats.org/officeDocument/2006/relationships/hyperlink" Target="https://leagueofcomicgeeks.com/comic/2245339/crystal-planet-2?variant=9696011" TargetMode="External" Id="R190ddd8c6db246e0" /><Relationship Type="http://schemas.openxmlformats.org/officeDocument/2006/relationships/hyperlink" Target="https://leagueofcomicgeeks.com/profile/galko/lists/9887" TargetMode="External" Id="R351e6a75fd23401a" /><Relationship Type="http://schemas.openxmlformats.org/officeDocument/2006/relationships/hyperlink" Target="https://s3.amazonaws.com/comicgeeks/comics/covers/medium-9696011.jpg" TargetMode="External" Id="R10cee7e995ca4bad" /><Relationship Type="http://schemas.openxmlformats.org/officeDocument/2006/relationships/hyperlink" Target="https://leagueofcomicgeeks.com/comic/6413039/hellwitch-vs-lady-death-wargasm-premiere-edition-1?variant=6322734" TargetMode="External" Id="R6ed39db84fc34f9a" /><Relationship Type="http://schemas.openxmlformats.org/officeDocument/2006/relationships/hyperlink" Target="https://leagueofcomicgeeks.com/profile/galko/lists/9887" TargetMode="External" Id="R23a80dc8f0504978" /><Relationship Type="http://schemas.openxmlformats.org/officeDocument/2006/relationships/hyperlink" Target="https://s3.amazonaws.com/comicgeeks/comics/covers/medium-6322734.jpg" TargetMode="External" Id="R31d4c70ed69b4899" /><Relationship Type="http://schemas.openxmlformats.org/officeDocument/2006/relationships/hyperlink" Target="https://leagueofcomicgeeks.com/comic/8626265/hulk-vs-thor-banner-of-war-alpha-1?variant=1230270" TargetMode="External" Id="Re63bb9c7b7df41af" /><Relationship Type="http://schemas.openxmlformats.org/officeDocument/2006/relationships/hyperlink" Target="https://leagueofcomicgeeks.com/profile/galko/lists/9887" TargetMode="External" Id="R86742db5bf2843e4" /><Relationship Type="http://schemas.openxmlformats.org/officeDocument/2006/relationships/hyperlink" Target="https://s3.amazonaws.com/comicgeeks/comics/covers/medium-1230270.jpg" TargetMode="External" Id="Ra1fe62c0aaa4499e" /><Relationship Type="http://schemas.openxmlformats.org/officeDocument/2006/relationships/hyperlink" Target="https://leagueofcomicgeeks.com/comic/9194774/sissonne-1?variant=3925569" TargetMode="External" Id="R0ff45f8a4d47467b" /><Relationship Type="http://schemas.openxmlformats.org/officeDocument/2006/relationships/hyperlink" Target="https://leagueofcomicgeeks.com/profile/galko/lists/9887" TargetMode="External" Id="Rc9516a487bf94129" /><Relationship Type="http://schemas.openxmlformats.org/officeDocument/2006/relationships/hyperlink" Target="https://s3.amazonaws.com/comicgeeks/comics/covers/medium-3925569.jpg" TargetMode="External" Id="R16dbe49e41bf4419" /><Relationship Type="http://schemas.openxmlformats.org/officeDocument/2006/relationships/hyperlink" Target="https://leagueofcomicgeeks.com/comic/9644210/thor-27?variant=5990176" TargetMode="External" Id="R55db75deff9441c6" /><Relationship Type="http://schemas.openxmlformats.org/officeDocument/2006/relationships/hyperlink" Target="https://leagueofcomicgeeks.com/profile/galko/lists/9887" TargetMode="External" Id="R4469a3fd717747d1" /><Relationship Type="http://schemas.openxmlformats.org/officeDocument/2006/relationships/hyperlink" Target="https://s3.amazonaws.com/comicgeeks/comics/covers/medium-5990176.jpg" TargetMode="External" Id="R118ad201ef2d4529" /><Relationship Type="http://schemas.openxmlformats.org/officeDocument/2006/relationships/hyperlink" Target="https://leagueofcomicgeeks.com/comic/7765949/niobe-dura-2?variant=8913604" TargetMode="External" Id="Rff0acd0280374486" /><Relationship Type="http://schemas.openxmlformats.org/officeDocument/2006/relationships/hyperlink" Target="https://leagueofcomicgeeks.com/profile/galko/lists/9887" TargetMode="External" Id="Ra7bc1aeec6fe48d2" /><Relationship Type="http://schemas.openxmlformats.org/officeDocument/2006/relationships/hyperlink" Target="https://s3.amazonaws.com/comicgeeks/comics/covers/medium-8913604.jpg" TargetMode="External" Id="R22ac09edc19247cf" /><Relationship Type="http://schemas.openxmlformats.org/officeDocument/2006/relationships/hyperlink" Target="https://leagueofcomicgeeks.com/comic/7017892/silver-surfer-ghost-light-5?variant=4948785" TargetMode="External" Id="R8fac7c4fb49f46a2" /><Relationship Type="http://schemas.openxmlformats.org/officeDocument/2006/relationships/hyperlink" Target="https://leagueofcomicgeeks.com/profile/galko/lists/9887" TargetMode="External" Id="R958f4ec547e5484c" /><Relationship Type="http://schemas.openxmlformats.org/officeDocument/2006/relationships/hyperlink" Target="https://s3.amazonaws.com/comicgeeks/comics/covers/medium-4948785.jpg" TargetMode="External" Id="R5998317aa8054d66" /><Relationship Type="http://schemas.openxmlformats.org/officeDocument/2006/relationships/hyperlink" Target="https://leagueofcomicgeeks.com/comic/4819451/blade-7?variant=8444860" TargetMode="External" Id="R968e79b156904d17" /><Relationship Type="http://schemas.openxmlformats.org/officeDocument/2006/relationships/hyperlink" Target="https://leagueofcomicgeeks.com/profile/galko/lists/9887" TargetMode="External" Id="R449eaac37a4b4d96" /><Relationship Type="http://schemas.openxmlformats.org/officeDocument/2006/relationships/hyperlink" Target="https://s3.amazonaws.com/comicgeeks/comics/covers/medium-8444860.jpg" TargetMode="External" Id="Rf0272bf8f56d4da6" /><Relationship Type="http://schemas.openxmlformats.org/officeDocument/2006/relationships/hyperlink" Target="https://leagueofcomicgeeks.com/comic/4650964/the-amazing-spider-man-13?variant=9920752" TargetMode="External" Id="R1b1b883b91724723" /><Relationship Type="http://schemas.openxmlformats.org/officeDocument/2006/relationships/hyperlink" Target="https://leagueofcomicgeeks.com/profile/galko/lists/9887" TargetMode="External" Id="R54145fcc2d8946d0" /><Relationship Type="http://schemas.openxmlformats.org/officeDocument/2006/relationships/hyperlink" Target="https://s3.amazonaws.com/comicgeeks/comics/covers/medium-9920752.jpg" TargetMode="External" Id="R52c9412516044e9b" /><Relationship Type="http://schemas.openxmlformats.org/officeDocument/2006/relationships/table" Target="/xl/tables/table1.xml" Id="Rcf22233a9b7e42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887" TargetMode="External" Id="Ra68c51859975431b" /><Relationship Type="http://schemas.openxmlformats.org/officeDocument/2006/relationships/hyperlink" Target="https://leagueofcomicgeeks.com/comic/5364210/the-silver-surfer-4" TargetMode="External" Id="Ree8d9d43dc71498f" /><Relationship Type="http://schemas.openxmlformats.org/officeDocument/2006/relationships/hyperlink" Target="https://leagueofcomicgeeks.com/comic/5364210/the-silver-surfer-4" TargetMode="External" Id="Redaf569859ef4d93" /><Relationship Type="http://schemas.openxmlformats.org/officeDocument/2006/relationships/hyperlink" Target="https://leagueofcomicgeeks.com/comic/5364210/the-silver-surfer-4" TargetMode="External" Id="R8b11a23f418f4dfd" /><Relationship Type="http://schemas.openxmlformats.org/officeDocument/2006/relationships/hyperlink" Target="https://leagueofcomicgeeks.com/comic/5364210/the-silver-surfer-4" TargetMode="External" Id="Rd0ca5ec6cef34f73" /><Relationship Type="http://schemas.openxmlformats.org/officeDocument/2006/relationships/hyperlink" Target="https://leagueofcomicgeeks.com/comic/5364210/the-silver-surfer-4" TargetMode="External" Id="Rb66244f9d9a744bc" /><Relationship Type="http://schemas.openxmlformats.org/officeDocument/2006/relationships/hyperlink" Target="https://leagueofcomicgeeks.com/comic/5364210/the-silver-surfer-4" TargetMode="External" Id="R96976b4b4d86439b" /><Relationship Type="http://schemas.openxmlformats.org/officeDocument/2006/relationships/hyperlink" Target="https://leagueofcomicgeeks.com/comic/5364210/the-silver-surfer-4" TargetMode="External" Id="R5a77efa37ed84255" /><Relationship Type="http://schemas.openxmlformats.org/officeDocument/2006/relationships/hyperlink" Target="https://leagueofcomicgeeks.com/comic/5364210/the-silver-surfer-4" TargetMode="External" Id="R12525ddcb0554dac" /><Relationship Type="http://schemas.openxmlformats.org/officeDocument/2006/relationships/hyperlink" Target="https://leagueofcomicgeeks.com/comic/5364210/the-silver-surfer-4" TargetMode="External" Id="R3b97aed36ccb4232" /><Relationship Type="http://schemas.openxmlformats.org/officeDocument/2006/relationships/hyperlink" Target="https://leagueofcomicgeeks.com/comic/5364210/the-silver-surfer-4" TargetMode="External" Id="Rb6b10613accf42ab" /><Relationship Type="http://schemas.openxmlformats.org/officeDocument/2006/relationships/hyperlink" Target="https://leagueofcomicgeeks.com/comic/5364210/the-silver-surfer-4" TargetMode="External" Id="R485e16d9ff544933" /><Relationship Type="http://schemas.openxmlformats.org/officeDocument/2006/relationships/hyperlink" Target="https://leagueofcomicgeeks.com/comic/5364210/the-silver-surfer-4" TargetMode="External" Id="R78aacb25459c4696" /><Relationship Type="http://schemas.openxmlformats.org/officeDocument/2006/relationships/hyperlink" Target="https://leagueofcomicgeeks.com/comic/5364210/the-silver-surfer-4" TargetMode="External" Id="Re585f31550fb47ee" /><Relationship Type="http://schemas.openxmlformats.org/officeDocument/2006/relationships/hyperlink" Target="https://leagueofcomicgeeks.com/comic/5364210/the-silver-surfer-4" TargetMode="External" Id="R2ce127c5643e430f" /><Relationship Type="http://schemas.openxmlformats.org/officeDocument/2006/relationships/hyperlink" Target="https://leagueofcomicgeeks.com/comic/5364210/the-silver-surfer-4" TargetMode="External" Id="R772bdc159ef842f9" /><Relationship Type="http://schemas.openxmlformats.org/officeDocument/2006/relationships/hyperlink" Target="https://leagueofcomicgeeks.com/comic/5364210/the-silver-surfer-4" TargetMode="External" Id="R9188463adf094598" /><Relationship Type="http://schemas.openxmlformats.org/officeDocument/2006/relationships/hyperlink" Target="https://leagueofcomicgeeks.com/comic/5364210/the-silver-surfer-4" TargetMode="External" Id="R22c65181c90a4c54" /><Relationship Type="http://schemas.openxmlformats.org/officeDocument/2006/relationships/hyperlink" Target="https://leagueofcomicgeeks.com/comic/5364210/the-silver-surfer-4" TargetMode="External" Id="R7ef8879cf5654a88" /><Relationship Type="http://schemas.openxmlformats.org/officeDocument/2006/relationships/hyperlink" Target="https://leagueofcomicgeeks.com/comic/5364210/the-silver-surfer-4" TargetMode="External" Id="Re5d61be7be244dec" /><Relationship Type="http://schemas.openxmlformats.org/officeDocument/2006/relationships/hyperlink" Target="https://leagueofcomicgeeks.com/comic/5364210/the-silver-surfer-4" TargetMode="External" Id="R388561754b894960" /><Relationship Type="http://schemas.openxmlformats.org/officeDocument/2006/relationships/hyperlink" Target="https://leagueofcomicgeeks.com/comic/5364210/the-silver-surfer-4" TargetMode="External" Id="R4c2ab60ae62a4976" /><Relationship Type="http://schemas.openxmlformats.org/officeDocument/2006/relationships/hyperlink" Target="https://leagueofcomicgeeks.com/comic/5364210/the-silver-surfer-4" TargetMode="External" Id="R3cc62eda272c4028" /><Relationship Type="http://schemas.openxmlformats.org/officeDocument/2006/relationships/hyperlink" Target="https://leagueofcomicgeeks.com/comic/5364210/the-silver-surfer-4" TargetMode="External" Id="Reeae2600e4bc49ed" /><Relationship Type="http://schemas.openxmlformats.org/officeDocument/2006/relationships/hyperlink" Target="https://leagueofcomicgeeks.com/comic/5364210/the-silver-surfer-4" TargetMode="External" Id="R308eae64cc9d4f1a" /><Relationship Type="http://schemas.openxmlformats.org/officeDocument/2006/relationships/hyperlink" Target="https://leagueofcomicgeeks.com/comic/5364210/the-silver-surfer-4" TargetMode="External" Id="R3387c8f9f21c47dd" /><Relationship Type="http://schemas.openxmlformats.org/officeDocument/2006/relationships/hyperlink" Target="https://leagueofcomicgeeks.com/comic/5364210/the-silver-surfer-4" TargetMode="External" Id="Rb38eea84ac484e6c" /><Relationship Type="http://schemas.openxmlformats.org/officeDocument/2006/relationships/hyperlink" Target="https://leagueofcomicgeeks.com/comic/5364210/the-silver-surfer-4" TargetMode="External" Id="R41b64029e05d46ca" /><Relationship Type="http://schemas.openxmlformats.org/officeDocument/2006/relationships/hyperlink" Target="https://leagueofcomicgeeks.com/comic/5364210/the-silver-surfer-4" TargetMode="External" Id="R4705d36ea4d64167" /><Relationship Type="http://schemas.openxmlformats.org/officeDocument/2006/relationships/hyperlink" Target="https://leagueofcomicgeeks.com/comic/5364210/the-silver-surfer-4" TargetMode="External" Id="Rfcffb0ec50af448b" /><Relationship Type="http://schemas.openxmlformats.org/officeDocument/2006/relationships/hyperlink" Target="https://leagueofcomicgeeks.com/comic/5364210/the-silver-surfer-4" TargetMode="External" Id="Rde35178585554ac7" /><Relationship Type="http://schemas.openxmlformats.org/officeDocument/2006/relationships/hyperlink" Target="https://leagueofcomicgeeks.com/comic/5364210/the-silver-surfer-4" TargetMode="External" Id="Rd1df13e13071418d" /><Relationship Type="http://schemas.openxmlformats.org/officeDocument/2006/relationships/hyperlink" Target="https://leagueofcomicgeeks.com/comic/5364210/the-silver-surfer-4" TargetMode="External" Id="R324aad30feee4b3c" /><Relationship Type="http://schemas.openxmlformats.org/officeDocument/2006/relationships/hyperlink" Target="https://leagueofcomicgeeks.com/comic/5364210/the-silver-surfer-4" TargetMode="External" Id="R032f3698ebff468d" /><Relationship Type="http://schemas.openxmlformats.org/officeDocument/2006/relationships/hyperlink" Target="https://leagueofcomicgeeks.com/comic/5364210/the-silver-surfer-4" TargetMode="External" Id="Rc100b7e0832449a6" /><Relationship Type="http://schemas.openxmlformats.org/officeDocument/2006/relationships/hyperlink" Target="https://leagueofcomicgeeks.com/comic/5364210/the-silver-surfer-4" TargetMode="External" Id="R7f245946928f4f0c" /><Relationship Type="http://schemas.openxmlformats.org/officeDocument/2006/relationships/hyperlink" Target="https://leagueofcomicgeeks.com/comic/5364210/the-silver-surfer-4" TargetMode="External" Id="R0d34dfbcb91b4faf" /><Relationship Type="http://schemas.openxmlformats.org/officeDocument/2006/relationships/hyperlink" Target="https://leagueofcomicgeeks.com/comic/5364210/the-silver-surfer-4" TargetMode="External" Id="R49f4aaa07864483e" /><Relationship Type="http://schemas.openxmlformats.org/officeDocument/2006/relationships/hyperlink" Target="https://leagueofcomicgeeks.com/comic/5364210/the-silver-surfer-4" TargetMode="External" Id="Ra7156240bbf24663" /><Relationship Type="http://schemas.openxmlformats.org/officeDocument/2006/relationships/hyperlink" Target="https://leagueofcomicgeeks.com/comic/5364210/the-silver-surfer-4" TargetMode="External" Id="R2d58a6c2a0df48a6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48" hidden="0" customHeight="1">
      <x:c r="A2" s="15" t="str">
        <x:v>CL-SS4-0001</x:v>
      </x:c>
      <x:c r="B2" s="15" t="str">
        <x:v>The Super-Heroes</x:v>
      </x:c>
      <x:c r="C2" s="15" t="str">
        <x:v>#8</x:v>
      </x:c>
      <x:c r="D2" s="13" t="n">
        <x:v>1975</x:v>
      </x:c>
      <x:c r="E2" s="15" t="str">
        <x:v>Marvel UK</x:v>
      </x:c>
      <x:c r="F2" s="15" t="str">
        <x:v>John Buscema; Sal Buscema</x:v>
      </x:c>
      <x:c r="G2" s="15" t="str">
        <x:v>Standard cover</x:v>
      </x:c>
      <x:c r="H2" s="15" t="str">
        <x:v>Reprint / reused original cover art</x:v>
      </x:c>
      <x:c r="I2" s="15" t="str">
        <x:v>Silver Surfer; Thor</x:v>
      </x:c>
      <x:c r="J2" s="15" t="str">
        <x:v>Not established by reviewed sources</x:v>
      </x:c>
      <x:c r="K2" s="15" t="str">
        <x:v>Not established by reviewed sources</x:v>
      </x:c>
      <x:c r="L2" s="15" t="str">
        <x:v>Not publicly confirmed</x:v>
      </x:c>
      <x:c r="M2" s="15" t="str">
        <x:v>Standard cover</x:v>
      </x:c>
      <x:c r="N2" s="15" t="str">
        <x:v>UK / English</x:v>
      </x:c>
      <x:c r="O2" s="11" t="n">
        <x:v>27510</x:v>
      </x:c>
      <x:c r="P2" s="15" t="str">
        <x:v>Reuses John and Sal Buscema’s original Silver Surfer #4 cover artwork with modified trade dress. Reference/reprint, not a separately drawn homage.</x:v>
      </x:c>
      <x:c r="Q2" s="15" t="str">
        <x:v>Research reviewed 2026-10-18. Edition details not established by reliable sources are explicitly unresolved; incentive ratios are order ratios, not print runs. Research reference / related edition; excluded from distinct cover-artwork gallery.</x:v>
      </x:c>
      <x:c r="R2" s="15" t="str">
        <x:v>Partial</x:v>
      </x:c>
      <x:c r="S2" s="16" t="str">
        <x:v>https://leagueofcomicgeeks.com/comic/9332898/the-super-heroes-8</x:v>
      </x:c>
      <x:c r="T2" s="16" t="str">
        <x:v>https://leagueofcomicgeeks.com/profile/galko/lists/9887</x:v>
      </x:c>
      <x:c r="U2" s="16" t="str">
        <x:v>https://s3.amazonaws.com/comicgeeks/comics/covers/large-9332898.jpg</x:v>
      </x:c>
      <x:c r="V2" s="15" t="str">
        <x:v>Not publicly confirmed</x:v>
      </x:c>
      <x:c r="W2" s="15" t="str">
        <x:v>Published</x:v>
      </x:c>
      <x:c r="X2" s="15" t="str">
        <x:v>Reviewed 2026-10-18</x:v>
      </x:c>
    </x:row>
    <x:row r="3" ht="48" hidden="0" customHeight="1">
      <x:c r="A3" s="15" t="str">
        <x:v>CL-SS4-0002</x:v>
      </x:c>
      <x:c r="B3" s="15" t="str">
        <x:v>Fantasy Masterpieces</x:v>
      </x:c>
      <x:c r="C3" s="15" t="str">
        <x:v>#4</x:v>
      </x:c>
      <x:c r="D3" s="13" t="n">
        <x:v>1980</x:v>
      </x:c>
      <x:c r="E3" s="15" t="str">
        <x:v>Marvel Comics</x:v>
      </x:c>
      <x:c r="F3" s="15" t="str">
        <x:v>John Buscema; Sal Buscema</x:v>
      </x:c>
      <x:c r="G3" s="15" t="str">
        <x:v>Standard cover</x:v>
      </x:c>
      <x:c r="H3" s="15" t="str">
        <x:v>Reprint / reused original cover art</x:v>
      </x:c>
      <x:c r="I3" s="15" t="str">
        <x:v>Silver Surfer; Thor</x:v>
      </x:c>
      <x:c r="J3" s="15" t="str">
        <x:v>Not established by reviewed sources</x:v>
      </x:c>
      <x:c r="K3" s="15" t="str">
        <x:v>Not established by reviewed sources</x:v>
      </x:c>
      <x:c r="L3" s="15" t="str">
        <x:v>Not publicly confirmed</x:v>
      </x:c>
      <x:c r="M3" s="15" t="str">
        <x:v>Standard cover</x:v>
      </x:c>
      <x:c r="N3" s="15" t="str">
        <x:v>US / English</x:v>
      </x:c>
      <x:c r="O3" s="11" t="n">
        <x:v>29281</x:v>
      </x:c>
      <x:c r="P3" s="15" t="str">
        <x:v>Reuses John and Sal Buscema’s original Silver Surfer #4 cover artwork with modified trade dress. Reference/reprint, not a separately drawn homage.</x:v>
      </x:c>
      <x:c r="Q3" s="15" t="str">
        <x:v>Research reviewed 2026-10-18. Edition details not established by reliable sources are explicitly unresolved; incentive ratios are order ratios, not print runs. Research reference / related edition; excluded from distinct cover-artwork gallery.</x:v>
      </x:c>
      <x:c r="R3" s="15" t="str">
        <x:v>Verified</x:v>
      </x:c>
      <x:c r="S3" s="16" t="str">
        <x:v>https://leagueofcomicgeeks.com/comic/1229025/fantasy-masterpieces-4</x:v>
      </x:c>
      <x:c r="T3" s="16" t="str">
        <x:v>https://leagueofcomicgeeks.com/profile/galko/lists/9887</x:v>
      </x:c>
      <x:c r="U3" s="16" t="str">
        <x:v>https://s3.amazonaws.com/comicgeeks/comics/covers/large-1229025.jpg</x:v>
      </x:c>
      <x:c r="V3" s="15" t="str">
        <x:v>Not publicly confirmed</x:v>
      </x:c>
      <x:c r="W3" s="15" t="str">
        <x:v>Published</x:v>
      </x:c>
      <x:c r="X3" s="15" t="str">
        <x:v>Reviewed 2026-10-18</x:v>
      </x:c>
    </x:row>
    <x:row r="4" ht="48" hidden="0" customHeight="1">
      <x:c r="A4" s="15" t="str">
        <x:v>CL-SS4-0003</x:v>
      </x:c>
      <x:c r="B4" s="15" t="str">
        <x:v>Fantasy Masterpieces</x:v>
      </x:c>
      <x:c r="C4" s="15" t="str">
        <x:v>#4</x:v>
      </x:c>
      <x:c r="D4" s="13" t="n">
        <x:v>1980</x:v>
      </x:c>
      <x:c r="E4" s="15" t="str">
        <x:v>Marvel Comics</x:v>
      </x:c>
      <x:c r="F4" s="15" t="str">
        <x:v>John Buscema; Sal Buscema</x:v>
      </x:c>
      <x:c r="G4" s="15" t="str">
        <x:v>News Stand Edition</x:v>
      </x:c>
      <x:c r="H4" s="15" t="str">
        <x:v>Reprint / reused original cover art</x:v>
      </x:c>
      <x:c r="I4" s="15" t="str">
        <x:v>Silver Surfer; Thor</x:v>
      </x:c>
      <x:c r="J4" s="15" t="str">
        <x:v>Not established by reviewed sources</x:v>
      </x:c>
      <x:c r="K4" s="15" t="str">
        <x:v>Not established by reviewed sources</x:v>
      </x:c>
      <x:c r="L4" s="15" t="str">
        <x:v>Not publicly confirmed</x:v>
      </x:c>
      <x:c r="M4" s="15" t="str">
        <x:v>Variant cover</x:v>
      </x:c>
      <x:c r="N4" s="15" t="str">
        <x:v>US / English</x:v>
      </x:c>
      <x:c r="O4" s="11" t="n">
        <x:v>29281</x:v>
      </x:c>
      <x:c r="P4" s="15" t="str">
        <x:v>Reuses John and Sal Buscema’s original Silver Surfer #4 cover artwork with modified trade dress. Reference/reprint, not a separately drawn homage.</x:v>
      </x:c>
      <x:c r="Q4" s="15" t="str">
        <x:v>Research reviewed 2026-10-18. Edition details not established by reliable sources are explicitly unresolved; incentive ratios are order ratios, not print runs. Research reference / related edition; excluded from distinct cover-artwork gallery.</x:v>
      </x:c>
      <x:c r="R4" s="15" t="str">
        <x:v>Verified</x:v>
      </x:c>
      <x:c r="S4" s="16" t="str">
        <x:v>https://leagueofcomicgeeks.com/comic/1229025/fantasy-masterpieces-4?variant=5641578</x:v>
      </x:c>
      <x:c r="T4" s="16" t="str">
        <x:v>https://leagueofcomicgeeks.com/profile/galko/lists/9887</x:v>
      </x:c>
      <x:c r="U4" s="16" t="str">
        <x:v>https://s3.amazonaws.com/comicgeeks/comics/covers/large-5641578.jpg</x:v>
      </x:c>
      <x:c r="V4" s="15" t="str">
        <x:v>Not publicly confirmed</x:v>
      </x:c>
      <x:c r="W4" s="15" t="str">
        <x:v>Published</x:v>
      </x:c>
      <x:c r="X4" s="15" t="str">
        <x:v>Reviewed 2026-10-18</x:v>
      </x:c>
    </x:row>
    <x:row r="5" ht="36" hidden="0" customHeight="1">
      <x:c r="A5" s="15" t="str">
        <x:v>CL-SS4-0004</x:v>
      </x:c>
      <x:c r="B5" s="15" t="str">
        <x:v>Thor</x:v>
      </x:c>
      <x:c r="C5" s="15" t="str">
        <x:v>#437</x:v>
      </x:c>
      <x:c r="D5" s="13" t="n">
        <x:v>1991</x:v>
      </x:c>
      <x:c r="E5" s="15" t="str">
        <x:v>Marvel Comics</x:v>
      </x:c>
      <x:c r="F5" s="15" t="str">
        <x:v>Ron Frenz; Al Milgrom</x:v>
      </x:c>
      <x:c r="G5" s="15" t="str">
        <x:v>Standard cover (direct + newsstand editions)</x:v>
      </x:c>
      <x:c r="H5" s="15" t="str">
        <x:v>Direct homage</x:v>
      </x:c>
      <x:c r="I5" s="15" t="str">
        <x:v>Thor; Quasar; Enchantress; Hercules</x:v>
      </x:c>
      <x:c r="J5" s="15" t="str">
        <x:v>Not established by reviewed sources</x:v>
      </x:c>
      <x:c r="K5" s="15" t="str">
        <x:v>Not established by reviewed sources</x:v>
      </x:c>
      <x:c r="L5" s="15" t="str">
        <x:v>Not publicly confirmed</x:v>
      </x:c>
      <x:c r="M5" s="15" t="str">
        <x:v>Standard cover</x:v>
      </x:c>
      <x:c r="N5" s="15" t="str">
        <x:v>US / English</x:v>
      </x:c>
      <x:c r="O5" s="11" t="n">
        <x:v>33477</x:v>
      </x:c>
      <x:c r="P5" s="15" t="str">
        <x:v>Visually reviewed opposing airborne and crouching combatants after John and Sal Buscema’s Silver Surfer #4. Edition-specific source corroborates credits or target; see evidence URLs.</x:v>
      </x:c>
      <x:c r="Q5" s="15" t="str">
        <x:v>Research reviewed 2026-10-18. Edition details not established by reliable sources are explicitly unresolved; incentive ratios are order ratios, not print runs.</x:v>
      </x:c>
      <x:c r="R5" s="15" t="str">
        <x:v>Partial</x:v>
      </x:c>
      <x:c r="S5" s="16" t="str">
        <x:v>https://leagueofcomicgeeks.com/comic/4644314/thor-437</x:v>
      </x:c>
      <x:c r="T5" s="16" t="str">
        <x:v>https://leagueofcomicgeeks.com/profile/galko/lists/9887</x:v>
      </x:c>
      <x:c r="U5" s="16" t="str">
        <x:v>https://s3.amazonaws.com/comicgeeks/comics/covers/large-4644314.jpg</x:v>
      </x:c>
      <x:c r="V5" s="15" t="str">
        <x:v>Not publicly confirmed</x:v>
      </x:c>
      <x:c r="W5" s="15" t="str">
        <x:v>Published</x:v>
      </x:c>
      <x:c r="X5" s="15" t="str">
        <x:v>Reviewed 2026-10-18</x:v>
      </x:c>
    </x:row>
    <x:row r="6" ht="36" hidden="0" customHeight="1">
      <x:c r="A6" s="15" t="str">
        <x:v>CL-SS4-0005</x:v>
      </x:c>
      <x:c r="B6" s="15" t="str">
        <x:v>Supreme</x:v>
      </x:c>
      <x:c r="C6" s="15" t="str">
        <x:v>#8</x:v>
      </x:c>
      <x:c r="D6" s="13" t="n">
        <x:v>1993</x:v>
      </x:c>
      <x:c r="E6" s="15" t="str">
        <x:v>Image Comics</x:v>
      </x:c>
      <x:c r="F6" s="15" t="str">
        <x:v>Brian Murray; Art Thibert</x:v>
      </x:c>
      <x:c r="G6" s="15" t="str">
        <x:v>Standard cover</x:v>
      </x:c>
      <x:c r="H6" s="15" t="str">
        <x:v>Direct homage</x:v>
      </x:c>
      <x:c r="I6" s="15" t="str">
        <x:v>Supreme; Thor</x:v>
      </x:c>
      <x:c r="J6" s="15" t="str">
        <x:v>Not established by reviewed sources</x:v>
      </x:c>
      <x:c r="K6" s="15" t="str">
        <x:v>Not established by reviewed sources</x:v>
      </x:c>
      <x:c r="L6" s="15" t="str">
        <x:v>Not publicly confirmed</x:v>
      </x:c>
      <x:c r="M6" s="15" t="str">
        <x:v>Standard cover</x:v>
      </x:c>
      <x:c r="N6" s="15" t="str">
        <x:v>US / English</x:v>
      </x:c>
      <x:c r="O6" s="11" t="n">
        <x:v>34316</x:v>
      </x:c>
      <x:c r="P6" s="15" t="str">
        <x:v>Visually reviewed opposing airborne and crouching combatants after John and Sal Buscema’s Silver Surfer #4. Edition-specific source corroborates credits or target; see evidence URLs.</x:v>
      </x:c>
      <x:c r="Q6" s="15" t="str">
        <x:v>Research reviewed 2026-10-18. Edition details not established by reliable sources are explicitly unresolved; incentive ratios are order ratios, not print runs.</x:v>
      </x:c>
      <x:c r="R6" s="15" t="str">
        <x:v>Verified</x:v>
      </x:c>
      <x:c r="S6" s="16" t="str">
        <x:v>https://leagueofcomicgeeks.com/comic/5350819/supreme-8</x:v>
      </x:c>
      <x:c r="T6" s="16" t="str">
        <x:v>https://leagueofcomicgeeks.com/profile/galko/lists/9887</x:v>
      </x:c>
      <x:c r="U6" s="16" t="str">
        <x:v>https://s3.amazonaws.com/comicgeeks/comics/covers/large-5350819.jpg</x:v>
      </x:c>
      <x:c r="V6" s="15" t="str">
        <x:v>Not publicly confirmed</x:v>
      </x:c>
      <x:c r="W6" s="15" t="str">
        <x:v>Published</x:v>
      </x:c>
      <x:c r="X6" s="15" t="str">
        <x:v>Reviewed 2026-10-18</x:v>
      </x:c>
    </x:row>
    <x:row r="7" ht="36" hidden="0" customHeight="1">
      <x:c r="A7" s="15" t="str">
        <x:v>CL-SS4-0006</x:v>
      </x:c>
      <x:c r="B7" s="15" t="str">
        <x:v>Stormbreaker: The Saga of Beta Ray Bill</x:v>
      </x:c>
      <x:c r="C7" s="15" t="str">
        <x:v>#3</x:v>
      </x:c>
      <x:c r="D7" s="13" t="n">
        <x:v>2005</x:v>
      </x:c>
      <x:c r="E7" s="15" t="str">
        <x:v>Marvel Comics</x:v>
      </x:c>
      <x:c r="F7" s="15" t="str">
        <x:v>Andrea Di Vito</x:v>
      </x:c>
      <x:c r="G7" s="15" t="str">
        <x:v>Standard cover</x:v>
      </x:c>
      <x:c r="H7" s="15" t="str">
        <x:v>Direct homage</x:v>
      </x:c>
      <x:c r="I7" s="15" t="str">
        <x:v>Beta Ray Bill; Stardust</x:v>
      </x:c>
      <x:c r="J7" s="15" t="str">
        <x:v>Not established by reviewed sources</x:v>
      </x:c>
      <x:c r="K7" s="15" t="str">
        <x:v>Not established by reviewed sources</x:v>
      </x:c>
      <x:c r="L7" s="15" t="str">
        <x:v>Not publicly confirmed</x:v>
      </x:c>
      <x:c r="M7" s="15" t="str">
        <x:v>Standard cover</x:v>
      </x:c>
      <x:c r="N7" s="15" t="str">
        <x:v>US / English</x:v>
      </x:c>
      <x:c r="O7" s="11" t="n">
        <x:v>38427</x:v>
      </x:c>
      <x:c r="P7" s="15" t="str">
        <x:v>Visually reviewed opposing airborne and crouching combatants after John and Sal Buscema’s Silver Surfer #4. Edition-specific source corroborates credits or target; see evidence URLs.</x:v>
      </x:c>
      <x:c r="Q7" s="15" t="str">
        <x:v>Research reviewed 2026-10-18. Edition details not established by reliable sources are explicitly unresolved; incentive ratios are order ratios, not print runs.</x:v>
      </x:c>
      <x:c r="R7" s="15" t="str">
        <x:v>Verified</x:v>
      </x:c>
      <x:c r="S7" s="16" t="str">
        <x:v>https://leagueofcomicgeeks.com/comic/7390421/stormbreaker-the-saga-of-beta-ray-bill-3</x:v>
      </x:c>
      <x:c r="T7" s="16" t="str">
        <x:v>https://leagueofcomicgeeks.com/profile/galko/lists/9887</x:v>
      </x:c>
      <x:c r="U7" s="16" t="str">
        <x:v>https://s3.amazonaws.com/comicgeeks/comics/covers/large-7390421.jpg</x:v>
      </x:c>
      <x:c r="V7" s="15" t="str">
        <x:v>Not publicly confirmed</x:v>
      </x:c>
      <x:c r="W7" s="15" t="str">
        <x:v>Published</x:v>
      </x:c>
      <x:c r="X7" s="15" t="str">
        <x:v>Reviewed 2026-10-18</x:v>
      </x:c>
    </x:row>
    <x:row r="8" ht="36" hidden="0" customHeight="1">
      <x:c r="A8" s="15" t="str">
        <x:v>CL-SS4-0007</x:v>
      </x:c>
      <x:c r="B8" s="15" t="str">
        <x:v>Marvel Zombies 2</x:v>
      </x:c>
      <x:c r="C8" s="15" t="str">
        <x:v>#5</x:v>
      </x:c>
      <x:c r="D8" s="13" t="n">
        <x:v>2008</x:v>
      </x:c>
      <x:c r="E8" s="15" t="str">
        <x:v>Marvel Comics</x:v>
      </x:c>
      <x:c r="F8" s="15" t="str">
        <x:v>Arthur Suydam</x:v>
      </x:c>
      <x:c r="G8" s="15" t="str">
        <x:v>Standard cover</x:v>
      </x:c>
      <x:c r="H8" s="15" t="str">
        <x:v>Direct homage</x:v>
      </x:c>
      <x:c r="I8" s="15" t="str">
        <x:v>Silver Surfer (zombie); Thor (zombie)</x:v>
      </x:c>
      <x:c r="J8" s="15" t="str">
        <x:v>Not established by reviewed sources</x:v>
      </x:c>
      <x:c r="K8" s="15" t="str">
        <x:v>Not established by reviewed sources</x:v>
      </x:c>
      <x:c r="L8" s="15" t="str">
        <x:v>Not publicly confirmed</x:v>
      </x:c>
      <x:c r="M8" s="15" t="str">
        <x:v>Standard cover</x:v>
      </x:c>
      <x:c r="N8" s="15" t="str">
        <x:v>US / English</x:v>
      </x:c>
      <x:c r="O8" s="11" t="n">
        <x:v>39505</x:v>
      </x:c>
      <x:c r="P8" s="15" t="str">
        <x:v>Visually reviewed opposing airborne and crouching combatants after John and Sal Buscema’s Silver Surfer #4. Edition-specific source corroborates credits or target; see evidence URLs.</x:v>
      </x:c>
      <x:c r="Q8" s="15" t="str">
        <x:v>Research reviewed 2026-10-18. Edition details not established by reliable sources are explicitly unresolved; incentive ratios are order ratios, not print runs.</x:v>
      </x:c>
      <x:c r="R8" s="15" t="str">
        <x:v>Verified</x:v>
      </x:c>
      <x:c r="S8" s="16" t="str">
        <x:v>https://leagueofcomicgeeks.com/comic/4507034/marvel-zombies-2-5</x:v>
      </x:c>
      <x:c r="T8" s="16" t="str">
        <x:v>https://leagueofcomicgeeks.com/profile/galko/lists/9887</x:v>
      </x:c>
      <x:c r="U8" s="16" t="str">
        <x:v>https://s3.amazonaws.com/comicgeeks/comics/covers/large-4507034.jpg</x:v>
      </x:c>
      <x:c r="V8" s="15" t="str">
        <x:v>Not publicly confirmed</x:v>
      </x:c>
      <x:c r="W8" s="15" t="str">
        <x:v>Published</x:v>
      </x:c>
      <x:c r="X8" s="15" t="str">
        <x:v>Reviewed 2026-10-18</x:v>
      </x:c>
    </x:row>
    <x:row r="9" ht="36" hidden="0" customHeight="1">
      <x:c r="A9" s="15" t="str">
        <x:v>CL-SS4-0008</x:v>
      </x:c>
      <x:c r="B9" s="15" t="str">
        <x:v>The Amazing Spider-Man</x:v>
      </x:c>
      <x:c r="C9" s="15" t="str">
        <x:v>#674</x:v>
      </x:c>
      <x:c r="D9" s="13" t="n">
        <x:v>2011</x:v>
      </x:c>
      <x:c r="E9" s="15" t="str">
        <x:v>Marvel Comics</x:v>
      </x:c>
      <x:c r="F9" s="15" t="str">
        <x:v>Pasqual Ferry</x:v>
      </x:c>
      <x:c r="G9" s="15" t="str">
        <x:v>1:50 Pasqual Ferry Marvel Comics 50th Anniversary Variant</x:v>
      </x:c>
      <x:c r="H9" s="15" t="str">
        <x:v>Direct homage</x:v>
      </x:c>
      <x:c r="I9" s="15" t="str">
        <x:v>Spider-Man; Green Goblin</x:v>
      </x:c>
      <x:c r="J9" s="15" t="str">
        <x:v>Not established by reviewed sources</x:v>
      </x:c>
      <x:c r="K9" s="15" t="str">
        <x:v>Not established by reviewed sources</x:v>
      </x:c>
      <x:c r="L9" s="15" t="str">
        <x:v>1:50</x:v>
      </x:c>
      <x:c r="M9" s="15" t="str">
        <x:v>Variant cover</x:v>
      </x:c>
      <x:c r="N9" s="15" t="str">
        <x:v>US / English</x:v>
      </x:c>
      <x:c r="O9" s="11" t="n">
        <x:v>40863</x:v>
      </x:c>
      <x:c r="P9" s="15" t="str">
        <x:v>Visually reviewed opposing airborne and crouching combatants after John and Sal Buscema’s Silver Surfer #4. Target attribution retained from supplied homage list; exact edition corroboration still limited.</x:v>
      </x:c>
      <x:c r="Q9" s="15" t="str">
        <x:v>Research reviewed 2026-10-18. Edition details not established by reliable sources are explicitly unresolved; incentive ratios are order ratios, not print runs.</x:v>
      </x:c>
      <x:c r="R9" s="15" t="str">
        <x:v>Partial</x:v>
      </x:c>
      <x:c r="S9" s="16" t="str">
        <x:v>https://leagueofcomicgeeks.com/comic/8862500/the-amazing-spider-man-674?variant=8866150</x:v>
      </x:c>
      <x:c r="T9" s="16" t="str">
        <x:v>https://leagueofcomicgeeks.com/profile/galko/lists/9887</x:v>
      </x:c>
      <x:c r="U9" s="16" t="str">
        <x:v>https://s3.amazonaws.com/comicgeeks/comics/covers/large-8866150.jpg</x:v>
      </x:c>
      <x:c r="V9" s="15" t="str">
        <x:v>Not publicly confirmed</x:v>
      </x:c>
      <x:c r="W9" s="15" t="str">
        <x:v>Published</x:v>
      </x:c>
      <x:c r="X9" s="15" t="str">
        <x:v>Reviewed 2026-10-18</x:v>
      </x:c>
    </x:row>
    <x:row r="10" ht="36" hidden="0" customHeight="1">
      <x:c r="A10" s="15" t="str">
        <x:v>CL-SS4-0009</x:v>
      </x:c>
      <x:c r="B10" s="15" t="str">
        <x:v>Secret Wars: Battleworld</x:v>
      </x:c>
      <x:c r="C10" s="15" t="str">
        <x:v>#4</x:v>
      </x:c>
      <x:c r="D10" s="13" t="n">
        <x:v>2015</x:v>
      </x:c>
      <x:c r="E10" s="15" t="str">
        <x:v>Marvel Comics</x:v>
      </x:c>
      <x:c r="F10" s="15" t="str">
        <x:v>Francesco Francavilla</x:v>
      </x:c>
      <x:c r="G10" s="15" t="str">
        <x:v>Standard cover</x:v>
      </x:c>
      <x:c r="H10" s="15" t="str">
        <x:v>Direct homage</x:v>
      </x:c>
      <x:c r="I10" s="15" t="str">
        <x:v>Silver Surfer; Maestro</x:v>
      </x:c>
      <x:c r="J10" s="15" t="str">
        <x:v>Not established by reviewed sources</x:v>
      </x:c>
      <x:c r="K10" s="15" t="str">
        <x:v>Not established by reviewed sources</x:v>
      </x:c>
      <x:c r="L10" s="15" t="str">
        <x:v>Not publicly confirmed</x:v>
      </x:c>
      <x:c r="M10" s="15" t="str">
        <x:v>Standard cover</x:v>
      </x:c>
      <x:c r="N10" s="15" t="str">
        <x:v>US / English</x:v>
      </x:c>
      <x:c r="O10" s="11" t="n">
        <x:v>42228</x:v>
      </x:c>
      <x:c r="P10" s="15" t="str">
        <x:v>Visually reviewed opposing airborne and crouching combatants after John and Sal Buscema’s Silver Surfer #4. Edition-specific source corroborates credits or target; see evidence URLs.</x:v>
      </x:c>
      <x:c r="Q10" s="15" t="str">
        <x:v>Research reviewed 2026-10-18. Edition details not established by reliable sources are explicitly unresolved; incentive ratios are order ratios, not print runs.</x:v>
      </x:c>
      <x:c r="R10" s="15" t="str">
        <x:v>Verified</x:v>
      </x:c>
      <x:c r="S10" s="16" t="str">
        <x:v>https://leagueofcomicgeeks.com/comic/1395554/secret-wars-battleworld-4</x:v>
      </x:c>
      <x:c r="T10" s="16" t="str">
        <x:v>https://leagueofcomicgeeks.com/profile/galko/lists/9887</x:v>
      </x:c>
      <x:c r="U10" s="16" t="str">
        <x:v>https://s3.amazonaws.com/comicgeeks/comics/covers/large-1395554.jpg</x:v>
      </x:c>
      <x:c r="V10" s="15" t="str">
        <x:v>Not publicly confirmed</x:v>
      </x:c>
      <x:c r="W10" s="15" t="str">
        <x:v>Published</x:v>
      </x:c>
      <x:c r="X10" s="15" t="str">
        <x:v>Reviewed 2026-10-18</x:v>
      </x:c>
    </x:row>
    <x:row r="11" ht="36" hidden="0" customHeight="1">
      <x:c r="A11" s="15" t="str">
        <x:v>CL-SS4-0010</x:v>
      </x:c>
      <x:c r="B11" s="15" t="str">
        <x:v>Contest of Champions</x:v>
      </x:c>
      <x:c r="C11" s="15" t="str">
        <x:v>#4</x:v>
      </x:c>
      <x:c r="D11" s="13" t="n">
        <x:v>2016</x:v>
      </x:c>
      <x:c r="E11" s="15" t="str">
        <x:v>Marvel Comics</x:v>
      </x:c>
      <x:c r="F11" s="15" t="str">
        <x:v>Gabriel Frizzera / Kabam</x:v>
      </x:c>
      <x:c r="G11" s="15" t="str">
        <x:v>1:10 Gabriel Frizzera Contest of Champions Game Variant</x:v>
      </x:c>
      <x:c r="H11" s="15" t="str">
        <x:v>Direct homage</x:v>
      </x:c>
      <x:c r="I11" s="15" t="str">
        <x:v>Thor (Jane Foster); Wolverine</x:v>
      </x:c>
      <x:c r="J11" s="15" t="str">
        <x:v>Not established by reviewed sources</x:v>
      </x:c>
      <x:c r="K11" s="15" t="str">
        <x:v>Not established by reviewed sources</x:v>
      </x:c>
      <x:c r="L11" s="15" t="str">
        <x:v>1:10</x:v>
      </x:c>
      <x:c r="M11" s="15" t="str">
        <x:v>Variant cover</x:v>
      </x:c>
      <x:c r="N11" s="15" t="str">
        <x:v>US / English</x:v>
      </x:c>
      <x:c r="O11" s="11" t="n">
        <x:v>42375</x:v>
      </x:c>
      <x:c r="P11" s="15" t="str">
        <x:v>Visually reviewed opposing airborne and crouching combatants after John and Sal Buscema’s Silver Surfer #4. Edition-specific source corroborates credits or target; see evidence URLs.</x:v>
      </x:c>
      <x:c r="Q11" s="15" t="str">
        <x:v>Research reviewed 2026-10-18. Edition details not established by reliable sources are explicitly unresolved; incentive ratios are order ratios, not print runs.</x:v>
      </x:c>
      <x:c r="R11" s="15" t="str">
        <x:v>Verified</x:v>
      </x:c>
      <x:c r="S11" s="16" t="str">
        <x:v>https://leagueofcomicgeeks.com/comic/4178256/contest-of-champions-4?variant=1514198</x:v>
      </x:c>
      <x:c r="T11" s="16" t="str">
        <x:v>https://leagueofcomicgeeks.com/profile/galko/lists/9887</x:v>
      </x:c>
      <x:c r="U11" s="16" t="str">
        <x:v>https://s3.amazonaws.com/comicgeeks/comics/covers/large-1514198.jpg</x:v>
      </x:c>
      <x:c r="V11" s="15" t="str">
        <x:v>Not publicly confirmed</x:v>
      </x:c>
      <x:c r="W11" s="15" t="str">
        <x:v>Published</x:v>
      </x:c>
      <x:c r="X11" s="15" t="str">
        <x:v>Reviewed 2026-10-18</x:v>
      </x:c>
    </x:row>
    <x:row r="12" ht="48" hidden="0" customHeight="1">
      <x:c r="A12" s="15" t="str">
        <x:v>CL-SS4-0011</x:v>
      </x:c>
      <x:c r="B12" s="15" t="str">
        <x:v>Contest of Champions</x:v>
      </x:c>
      <x:c r="C12" s="15" t="str">
        <x:v>#4</x:v>
      </x:c>
      <x:c r="D12" s="13" t="n">
        <x:v>2016</x:v>
      </x:c>
      <x:c r="E12" s="15" t="str">
        <x:v>Marvel Comics</x:v>
      </x:c>
      <x:c r="F12" s="15" t="str">
        <x:v>Ron Lim; Karl Kesel</x:v>
      </x:c>
      <x:c r="G12" s="15" t="str">
        <x:v>Ron Lim Connecting Variant</x:v>
      </x:c>
      <x:c r="H12" s="15" t="str">
        <x:v>Needs target review</x:v>
      </x:c>
      <x:c r="I12" s="15" t="str">
        <x:v>Stick; Guillotine; Bullseye (Elektra Natchios)</x:v>
      </x:c>
      <x:c r="J12" s="15" t="str">
        <x:v>Not established by reviewed sources</x:v>
      </x:c>
      <x:c r="K12" s="15" t="str">
        <x:v>Not established by reviewed sources</x:v>
      </x:c>
      <x:c r="L12" s="15" t="str">
        <x:v>Not publicly confirmed</x:v>
      </x:c>
      <x:c r="M12" s="15" t="str">
        <x:v>Variant cover</x:v>
      </x:c>
      <x:c r="N12" s="15" t="str">
        <x:v>US / English</x:v>
      </x:c>
      <x:c r="O12" s="11" t="n">
        <x:v>42375</x:v>
      </x:c>
      <x:c r="P12" s="15" t="str">
        <x:v>Connecting cover D shows Stick, Guillotine and Bullseye/Elektra in a crowd scene. Listed by supplied homage source, but direct Silver Surfer #4 lineage is not independently confirmed; retained for review, excluded from confirmed homage totals.</x:v>
      </x:c>
      <x:c r="Q12" s="15" t="str">
        <x:v>Research reviewed 2026-10-18. Edition details not established by reliable sources are explicitly unresolved; incentive ratios are order ratios, not print runs. Research reference / related edition; excluded from distinct cover-artwork gallery. Some depicted identities remain unresolved.</x:v>
      </x:c>
      <x:c r="R12" s="15" t="str">
        <x:v>Needs Review</x:v>
      </x:c>
      <x:c r="S12" s="16" t="str">
        <x:v>https://leagueofcomicgeeks.com/comic/4178256/contest-of-champions-4?variant=2455719</x:v>
      </x:c>
      <x:c r="T12" s="16" t="str">
        <x:v>https://leagueofcomicgeeks.com/profile/galko/lists/9887</x:v>
      </x:c>
      <x:c r="U12" s="16" t="str">
        <x:v>https://s3.amazonaws.com/comicgeeks/comics/covers/large-2455719.jpg</x:v>
      </x:c>
      <x:c r="V12" s="15" t="str">
        <x:v>Not publicly confirmed</x:v>
      </x:c>
      <x:c r="W12" s="15" t="str">
        <x:v>Published</x:v>
      </x:c>
      <x:c r="X12" s="15" t="str">
        <x:v>Reviewed 2026-10-18</x:v>
      </x:c>
    </x:row>
    <x:row r="13" ht="60" hidden="0" customHeight="1">
      <x:c r="A13" s="15" t="str">
        <x:v>CL-SS4-0012</x:v>
      </x:c>
      <x:c r="B13" s="15" t="str">
        <x:v>Thanos</x:v>
      </x:c>
      <x:c r="C13" s="15" t="str">
        <x:v>#17</x:v>
      </x:c>
      <x:c r="D13" s="13" t="n">
        <x:v>2018</x:v>
      </x:c>
      <x:c r="E13" s="15" t="str">
        <x:v>Marvel Comics</x:v>
      </x:c>
      <x:c r="F13" s="15" t="str">
        <x:v>J.G. Jones</x:v>
      </x:c>
      <x:c r="G13" s="15" t="str">
        <x:v>J.G. Jones Variant / J.G. Jones Virgin Variant</x:v>
      </x:c>
      <x:c r="H13" s="15" t="str">
        <x:v>Direct homage</x:v>
      </x:c>
      <x:c r="I13" s="15" t="str">
        <x:v>Silver Surfer (Fallen One); Cosmic Ghost Rider; Thanos</x:v>
      </x:c>
      <x:c r="J13" s="15" t="str">
        <x:v>Not established by reviewed sources</x:v>
      </x:c>
      <x:c r="K13" s="15" t="str">
        <x:v>Not established by reviewed sources</x:v>
      </x:c>
      <x:c r="L13" s="15" t="str">
        <x:v>Trade dress: 3,000 (retailer claim); virgin: not independently confirmed</x:v>
      </x:c>
      <x:c r="M13" s="15" t="str">
        <x:v>Trade dress / virgin</x:v>
      </x:c>
      <x:c r="N13" s="15" t="str">
        <x:v>US / English</x:v>
      </x:c>
      <x:c r="O13" s="11" t="n">
        <x:v>43180</x:v>
      </x:c>
      <x:c r="P13" s="15" t="str">
        <x:v>Visually reviewed opposing airborne and crouching combatants after John and Sal Buscema’s Silver Surfer #4. Edition-specific source corroborates credits or target; see evidence URLs.</x:v>
      </x:c>
      <x:c r="Q13" s="15" t="str">
        <x:v>Research reviewed 2026-10-18. Edition details not established by reliable sources are explicitly unresolved; incentive ratios are order ratios, not print runs.</x:v>
      </x:c>
      <x:c r="R13" s="15" t="str">
        <x:v>Verified</x:v>
      </x:c>
      <x:c r="S13" s="16" t="str">
        <x:v>https://leagueofcomicgeeks.com/comic/2857868/thanos-17?variant=3921055</x:v>
      </x:c>
      <x:c r="T13" s="16" t="str">
        <x:v>https://leagueofcomicgeeks.com/profile/galko/lists/9887</x:v>
      </x:c>
      <x:c r="U13" s="16" t="str">
        <x:v>https://s3.amazonaws.com/comicgeeks/comics/covers/large-3921055.jpg</x:v>
      </x:c>
      <x:c r="V13" s="15" t="str">
        <x:v>Not publicly confirmed</x:v>
      </x:c>
      <x:c r="W13" s="15" t="str">
        <x:v>Published</x:v>
      </x:c>
      <x:c r="X13" s="15" t="str">
        <x:v>Reviewed 2026-10-18</x:v>
      </x:c>
    </x:row>
    <x:row r="14" ht="36" hidden="0" customHeight="1">
      <x:c r="A14" s="15" t="str">
        <x:v>CL-SS4-0013</x:v>
      </x:c>
      <x:c r="B14" s="15" t="str">
        <x:v>The Unbeatable Squirrel Girl</x:v>
      </x:c>
      <x:c r="C14" s="15" t="str">
        <x:v>#28</x:v>
      </x:c>
      <x:c r="D14" s="13" t="n">
        <x:v>2018</x:v>
      </x:c>
      <x:c r="E14" s="15" t="str">
        <x:v>Marvel Comics</x:v>
      </x:c>
      <x:c r="F14" s="15" t="str">
        <x:v>Erica Henderson</x:v>
      </x:c>
      <x:c r="G14" s="15" t="str">
        <x:v>Standard cover</x:v>
      </x:c>
      <x:c r="H14" s="15" t="str">
        <x:v>Direct homage</x:v>
      </x:c>
      <x:c r="I14" s="15" t="str">
        <x:v>Squirrel Girl; Drax; Loki; Dormammu</x:v>
      </x:c>
      <x:c r="J14" s="15" t="str">
        <x:v>Not established by reviewed sources</x:v>
      </x:c>
      <x:c r="K14" s="15" t="str">
        <x:v>Not established by reviewed sources</x:v>
      </x:c>
      <x:c r="L14" s="15" t="str">
        <x:v>Not publicly confirmed</x:v>
      </x:c>
      <x:c r="M14" s="15" t="str">
        <x:v>Standard cover</x:v>
      </x:c>
      <x:c r="N14" s="15" t="str">
        <x:v>US / English</x:v>
      </x:c>
      <x:c r="O14" s="11" t="n">
        <x:v>43110</x:v>
      </x:c>
      <x:c r="P14" s="15" t="str">
        <x:v>Visually reviewed opposing airborne and crouching combatants after John and Sal Buscema’s Silver Surfer #4. Edition-specific source corroborates credits or target; see evidence URLs.</x:v>
      </x:c>
      <x:c r="Q14" s="15" t="str">
        <x:v>Research reviewed 2026-10-18. Edition details not established by reliable sources are explicitly unresolved; incentive ratios are order ratios, not print runs.</x:v>
      </x:c>
      <x:c r="R14" s="15" t="str">
        <x:v>Verified</x:v>
      </x:c>
      <x:c r="S14" s="16" t="str">
        <x:v>https://leagueofcomicgeeks.com/comic/4387518/the-unbeatable-squirrel-girl-28</x:v>
      </x:c>
      <x:c r="T14" s="16" t="str">
        <x:v>https://leagueofcomicgeeks.com/profile/galko/lists/9887</x:v>
      </x:c>
      <x:c r="U14" s="16" t="str">
        <x:v>https://s3.amazonaws.com/comicgeeks/comics/covers/large-4387518.jpg</x:v>
      </x:c>
      <x:c r="V14" s="15" t="str">
        <x:v>Not publicly confirmed</x:v>
      </x:c>
      <x:c r="W14" s="15" t="str">
        <x:v>Published</x:v>
      </x:c>
      <x:c r="X14" s="15" t="str">
        <x:v>Reviewed 2026-10-18</x:v>
      </x:c>
    </x:row>
    <x:row r="15" ht="36" hidden="0" customHeight="1">
      <x:c r="A15" s="15" t="str">
        <x:v>CL-SS4-0014</x:v>
      </x:c>
      <x:c r="B15" s="15" t="str">
        <x:v>Silver Surfer: Black</x:v>
      </x:c>
      <x:c r="C15" s="15" t="str">
        <x:v>#3</x:v>
      </x:c>
      <x:c r="D15" s="13" t="n">
        <x:v>2019</x:v>
      </x:c>
      <x:c r="E15" s="15" t="str">
        <x:v>Marvel Comics</x:v>
      </x:c>
      <x:c r="F15" s="15" t="str">
        <x:v>Ron Lim</x:v>
      </x:c>
      <x:c r="G15" s="15" t="str">
        <x:v>Ron Lim Variant</x:v>
      </x:c>
      <x:c r="H15" s="15" t="str">
        <x:v>Direct homage</x:v>
      </x:c>
      <x:c r="I15" s="15" t="str">
        <x:v>Silver Surfer; Thor</x:v>
      </x:c>
      <x:c r="J15" s="15" t="str">
        <x:v>Not established by reviewed sources</x:v>
      </x:c>
      <x:c r="K15" s="15" t="str">
        <x:v>Not established by reviewed sources</x:v>
      </x:c>
      <x:c r="L15" s="15" t="str">
        <x:v>Not publicly confirmed</x:v>
      </x:c>
      <x:c r="M15" s="15" t="str">
        <x:v>Variant cover</x:v>
      </x:c>
      <x:c r="N15" s="15" t="str">
        <x:v>US / English</x:v>
      </x:c>
      <x:c r="O15" s="11" t="n">
        <x:v>43691</x:v>
      </x:c>
      <x:c r="P15" s="15" t="str">
        <x:v>Visually reviewed opposing airborne and crouching combatants after John and Sal Buscema’s Silver Surfer #4. Target attribution retained from supplied homage list; exact edition corroboration still limited.</x:v>
      </x:c>
      <x:c r="Q15" s="15" t="str">
        <x:v>Research reviewed 2026-10-18. Edition details not established by reliable sources are explicitly unresolved; incentive ratios are order ratios, not print runs. Some depicted identities remain unresolved.</x:v>
      </x:c>
      <x:c r="R15" s="15" t="str">
        <x:v>Partial</x:v>
      </x:c>
      <x:c r="S15" s="16" t="str">
        <x:v>https://leagueofcomicgeeks.com/comic/3513860/silver-surfer-black-3?variant=5151327</x:v>
      </x:c>
      <x:c r="T15" s="16" t="str">
        <x:v>https://leagueofcomicgeeks.com/profile/galko/lists/9887</x:v>
      </x:c>
      <x:c r="U15" s="16" t="str">
        <x:v>https://s3.amazonaws.com/comicgeeks/comics/covers/large-5151327.jpg</x:v>
      </x:c>
      <x:c r="V15" s="15" t="str">
        <x:v>Not publicly confirmed</x:v>
      </x:c>
      <x:c r="W15" s="15" t="str">
        <x:v>Published</x:v>
      </x:c>
      <x:c r="X15" s="15" t="str">
        <x:v>Reviewed 2026-10-18</x:v>
      </x:c>
    </x:row>
    <x:row r="16" ht="60" hidden="0" customHeight="1">
      <x:c r="A16" s="15" t="str">
        <x:v>CL-SS4-0015</x:v>
      </x:c>
      <x:c r="B16" s="15" t="str">
        <x:v>The Amazing Spider-Man</x:v>
      </x:c>
      <x:c r="C16" s="15" t="str">
        <x:v>#49</x:v>
      </x:c>
      <x:c r="D16" s="13" t="n">
        <x:v>2020</x:v>
      </x:c>
      <x:c r="E16" s="15" t="str">
        <x:v>Marvel Comics</x:v>
      </x:c>
      <x:c r="F16" s="15" t="str">
        <x:v>Clayton Crain</x:v>
      </x:c>
      <x:c r="G16" s="15" t="str">
        <x:v>KRS Comics Clayton Crain Classic Variant / KRS Comics Clayton Crain Variant / KRS Comics Clayton Crain Virgin Variant</x:v>
      </x:c>
      <x:c r="H16" s="15" t="str">
        <x:v>Direct homage</x:v>
      </x:c>
      <x:c r="I16" s="15" t="str">
        <x:v>Spider-Man; Green Goblin</x:v>
      </x:c>
      <x:c r="J16" s="15" t="str">
        <x:v>KRS Comics</x:v>
      </x:c>
      <x:c r="K16" s="15" t="str">
        <x:v>Not established by reviewed sources</x:v>
      </x:c>
      <x:c r="L16" s="15" t="str">
        <x:v>Modern logo: 3,000; virgin: 1,000; classic logo: 1,000 (retailer claims)</x:v>
      </x:c>
      <x:c r="M16" s="15" t="str">
        <x:v>Modern trade dress / classic trade dress / virgin</x:v>
      </x:c>
      <x:c r="N16" s="15" t="str">
        <x:v>US / English</x:v>
      </x:c>
      <x:c r="O16" s="11" t="n">
        <x:v>44111</x:v>
      </x:c>
      <x:c r="P16" s="15" t="str">
        <x:v>Visually reviewed opposing airborne and crouching combatants after John and Sal Buscema’s Silver Surfer #4. Edition-specific source corroborates credits or target; see evidence URLs.</x:v>
      </x:c>
      <x:c r="Q16" s="15" t="str">
        <x:v>Research reviewed 2026-10-18. Edition details not established by reliable sources are explicitly unresolved; incentive ratios are order ratios, not print runs.</x:v>
      </x:c>
      <x:c r="R16" s="15" t="str">
        <x:v>Verified</x:v>
      </x:c>
      <x:c r="S16" s="16" t="str">
        <x:v>https://leagueofcomicgeeks.com/comic/3293192/the-amazing-spider-man-49?variant=9888962</x:v>
      </x:c>
      <x:c r="T16" s="16" t="str">
        <x:v>https://leagueofcomicgeeks.com/profile/galko/lists/9887</x:v>
      </x:c>
      <x:c r="U16" s="16" t="str">
        <x:v>https://s3.amazonaws.com/comicgeeks/comics/covers/large-9888962.jpg</x:v>
      </x:c>
      <x:c r="V16" s="15" t="str">
        <x:v>Not publicly confirmed</x:v>
      </x:c>
      <x:c r="W16" s="15" t="str">
        <x:v>Published</x:v>
      </x:c>
      <x:c r="X16" s="15" t="str">
        <x:v>Reviewed 2026-10-18</x:v>
      </x:c>
    </x:row>
    <x:row r="17" ht="36" hidden="0" customHeight="1">
      <x:c r="A17" s="15" t="str">
        <x:v>CL-SS4-0016</x:v>
      </x:c>
      <x:c r="B17" s="15" t="str">
        <x:v>Thor</x:v>
      </x:c>
      <x:c r="C17" s="15" t="str">
        <x:v>#1</x:v>
      </x:c>
      <x:c r="D17" s="13" t="n">
        <x:v>2020</x:v>
      </x:c>
      <x:c r="E17" s="15" t="str">
        <x:v>Marvel Comics</x:v>
      </x:c>
      <x:c r="F17" s="15" t="str">
        <x:v>Matteo Scalera</x:v>
      </x:c>
      <x:c r="G17" s="15" t="str">
        <x:v>1:25 Matteo Scalera Variant</x:v>
      </x:c>
      <x:c r="H17" s="15" t="str">
        <x:v>Direct homage</x:v>
      </x:c>
      <x:c r="I17" s="15" t="str">
        <x:v>Silver Surfer; Thor</x:v>
      </x:c>
      <x:c r="J17" s="15" t="str">
        <x:v>Not established by reviewed sources</x:v>
      </x:c>
      <x:c r="K17" s="15" t="str">
        <x:v>Not established by reviewed sources</x:v>
      </x:c>
      <x:c r="L17" s="15" t="str">
        <x:v>1:25</x:v>
      </x:c>
      <x:c r="M17" s="15" t="str">
        <x:v>Variant cover</x:v>
      </x:c>
      <x:c r="N17" s="15" t="str">
        <x:v>US / English</x:v>
      </x:c>
      <x:c r="O17" s="11" t="n">
        <x:v>43831</x:v>
      </x:c>
      <x:c r="P17" s="15" t="str">
        <x:v>Visually reviewed opposing airborne and crouching combatants after John and Sal Buscema’s Silver Surfer #4. Target attribution retained from supplied homage list; exact edition corroboration still limited.</x:v>
      </x:c>
      <x:c r="Q17" s="15" t="str">
        <x:v>Research reviewed 2026-10-18. Edition details not established by reliable sources are explicitly unresolved; incentive ratios are order ratios, not print runs.</x:v>
      </x:c>
      <x:c r="R17" s="15" t="str">
        <x:v>Partial</x:v>
      </x:c>
      <x:c r="S17" s="16" t="str">
        <x:v>https://leagueofcomicgeeks.com/comic/6839033/thor-1?variant=5363202</x:v>
      </x:c>
      <x:c r="T17" s="16" t="str">
        <x:v>https://leagueofcomicgeeks.com/profile/galko/lists/9887</x:v>
      </x:c>
      <x:c r="U17" s="16" t="str">
        <x:v>https://s3.amazonaws.com/comicgeeks/comics/covers/large-5363202.jpg</x:v>
      </x:c>
      <x:c r="V17" s="15" t="str">
        <x:v>Not publicly confirmed</x:v>
      </x:c>
      <x:c r="W17" s="15" t="str">
        <x:v>Published</x:v>
      </x:c>
      <x:c r="X17" s="15" t="str">
        <x:v>Reviewed 2026-10-18</x:v>
      </x:c>
    </x:row>
    <x:row r="18" ht="72" hidden="0" customHeight="1">
      <x:c r="A18" s="15" t="str">
        <x:v>CL-SS4-0017</x:v>
      </x:c>
      <x:c r="B18" s="15" t="str">
        <x:v>Betty and Veronica Friends Forever: Summer Surf Party</x:v>
      </x:c>
      <x:c r="C18" s="15" t="str">
        <x:v>#1</x:v>
      </x:c>
      <x:c r="D18" s="13" t="n">
        <x:v>2022</x:v>
      </x:c>
      <x:c r="E18" s="15" t="str">
        <x:v>Archie Comics</x:v>
      </x:c>
      <x:c r="F18" s="15" t="str">
        <x:v>Bill Galvan</x:v>
      </x:c>
      <x:c r="G18" s="15" t="str">
        <x:v>Whatnot / Mellow Fellow Trading Bill Galvan Silver Surfer #4 Homage Variant / Whatnot / Mellow Fellow Trading Bill Galvan Silver Surfer #4 Homage Virgin Variant / Foil variant</x:v>
      </x:c>
      <x:c r="H18" s="15" t="str">
        <x:v>Direct homage</x:v>
      </x:c>
      <x:c r="I18" s="15" t="str">
        <x:v>Betty Cooper; Veronica Lodge</x:v>
      </x:c>
      <x:c r="J18" s="15" t="str">
        <x:v>Whatnot / Mellow Fellow Trading</x:v>
      </x:c>
      <x:c r="K18" s="15" t="str">
        <x:v>Not established by reviewed sources</x:v>
      </x:c>
      <x:c r="L18" s="15" t="str">
        <x:v>Foil: 50 copies (GCD); other finishes not publicly confirmed</x:v>
      </x:c>
      <x:c r="M18" s="15" t="str">
        <x:v>Trade dress / virgin / foil (shared art)</x:v>
      </x:c>
      <x:c r="N18" s="15" t="str">
        <x:v>US / English</x:v>
      </x:c>
      <x:c r="O18" s="11" t="n">
        <x:v>44755</x:v>
      </x:c>
      <x:c r="P18" s="15" t="str">
        <x:v>Visually reviewed opposing airborne and crouching combatants after John and Sal Buscema’s Silver Surfer #4. Edition-specific source corroborates credits or target; see evidence URLs.</x:v>
      </x:c>
      <x:c r="Q18" s="15" t="str">
        <x:v>Research reviewed 2026-10-18. Edition details not established by reliable sources are explicitly unresolved; incentive ratios are order ratios, not print runs.</x:v>
      </x:c>
      <x:c r="R18" s="15" t="str">
        <x:v>Verified</x:v>
      </x:c>
      <x:c r="S18" s="16" t="str">
        <x:v>https://leagueofcomicgeeks.com/comic/7857588/betty-and-veronica-friends-forever-summer-surf-party-1?variant=2947185</x:v>
      </x:c>
      <x:c r="T18" s="16" t="str">
        <x:v>https://leagueofcomicgeeks.com/profile/galko/lists/9887</x:v>
      </x:c>
      <x:c r="U18" s="16" t="str">
        <x:v>https://s3.amazonaws.com/comicgeeks/comics/covers/large-2947185.jpg</x:v>
      </x:c>
      <x:c r="V18" s="15" t="str">
        <x:v>Not publicly confirmed</x:v>
      </x:c>
      <x:c r="W18" s="15" t="str">
        <x:v>Published</x:v>
      </x:c>
      <x:c r="X18" s="15" t="str">
        <x:v>Reviewed 2026-10-18</x:v>
      </x:c>
    </x:row>
    <x:row r="19" ht="36" hidden="0" customHeight="1">
      <x:c r="A19" s="15" t="str">
        <x:v>CL-SS4-0018</x:v>
      </x:c>
      <x:c r="B19" s="15" t="str">
        <x:v>Crystal Planet</x:v>
      </x:c>
      <x:c r="C19" s="15" t="str">
        <x:v>#2</x:v>
      </x:c>
      <x:c r="D19" s="13" t="n">
        <x:v>2022</x:v>
      </x:c>
      <x:c r="E19" s="15" t="str">
        <x:v>Opus Comics</x:v>
      </x:c>
      <x:c r="F19" s="15" t="str">
        <x:v>Geraldo Borges</x:v>
      </x:c>
      <x:c r="G19" s="15" t="str">
        <x:v>Cover B 1:5 Geraldo Borges Variant</x:v>
      </x:c>
      <x:c r="H19" s="15" t="str">
        <x:v>Direct homage</x:v>
      </x:c>
      <x:c r="I19" s="15" t="str">
        <x:v>Named cover figures not confirmed</x:v>
      </x:c>
      <x:c r="J19" s="15" t="str">
        <x:v>Not established by reviewed sources</x:v>
      </x:c>
      <x:c r="K19" s="15" t="str">
        <x:v>Not established by reviewed sources</x:v>
      </x:c>
      <x:c r="L19" s="15" t="str">
        <x:v>1:5</x:v>
      </x:c>
      <x:c r="M19" s="15" t="str">
        <x:v>Variant cover</x:v>
      </x:c>
      <x:c r="N19" s="15" t="str">
        <x:v>US / English</x:v>
      </x:c>
      <x:c r="O19" s="11" t="n">
        <x:v>44769</x:v>
      </x:c>
      <x:c r="P19" s="15" t="str">
        <x:v>Visually reviewed opposing airborne and crouching combatants after John and Sal Buscema’s Silver Surfer #4. Edition-specific source corroborates credits or target; see evidence URLs.</x:v>
      </x:c>
      <x:c r="Q19" s="15" t="str">
        <x:v>Research reviewed 2026-10-18. Edition details not established by reliable sources are explicitly unresolved; incentive ratios are order ratios, not print runs. Some depicted identities remain unresolved.</x:v>
      </x:c>
      <x:c r="R19" s="15" t="str">
        <x:v>Partial</x:v>
      </x:c>
      <x:c r="S19" s="16" t="str">
        <x:v>https://leagueofcomicgeeks.com/comic/2245339/crystal-planet-2?variant=9696011</x:v>
      </x:c>
      <x:c r="T19" s="16" t="str">
        <x:v>https://leagueofcomicgeeks.com/profile/galko/lists/9887</x:v>
      </x:c>
      <x:c r="U19" s="16" t="str">
        <x:v>https://s3.amazonaws.com/comicgeeks/comics/covers/large-9696011.jpg</x:v>
      </x:c>
      <x:c r="V19" s="15" t="str">
        <x:v>Not publicly confirmed</x:v>
      </x:c>
      <x:c r="W19" s="15" t="str">
        <x:v>Published</x:v>
      </x:c>
      <x:c r="X19" s="15" t="str">
        <x:v>Reviewed 2026-10-18</x:v>
      </x:c>
    </x:row>
    <x:row r="20" ht="60" hidden="0" customHeight="1">
      <x:c r="A20" s="15" t="str">
        <x:v>CL-SS4-0019</x:v>
      </x:c>
      <x:c r="B20" s="15" t="str">
        <x:v>Hellwitch vs. Lady Death: Wargasm</x:v>
      </x:c>
      <x:c r="C20" s="15" t="str">
        <x:v>#1</x:v>
      </x:c>
      <x:c r="D20" s="13" t="n">
        <x:v>2022</x:v>
      </x:c>
      <x:c r="E20" s="15" t="str">
        <x:v>Coffin Comics</x:v>
      </x:c>
      <x:c r="F20" s="15" t="str">
        <x:v>Steven Butler</x:v>
      </x:c>
      <x:c r="G20" s="15" t="str">
        <x:v>Homage Edition</x:v>
      </x:c>
      <x:c r="H20" s="15" t="str">
        <x:v>Direct homage</x:v>
      </x:c>
      <x:c r="I20" s="15" t="str">
        <x:v>Hellwitch; Lady Death</x:v>
      </x:c>
      <x:c r="J20" s="15" t="str">
        <x:v>Not established by reviewed sources</x:v>
      </x:c>
      <x:c r="K20" s="15" t="str">
        <x:v>Not established by reviewed sources</x:v>
      </x:c>
      <x:c r="L20" s="15" t="str">
        <x:v>Not publicly confirmed</x:v>
      </x:c>
      <x:c r="M20" s="15" t="str">
        <x:v>Variant cover</x:v>
      </x:c>
      <x:c r="N20" s="15" t="str">
        <x:v>US / English</x:v>
      </x:c>
      <x:c r="O20" s="11" t="n">
        <x:v>44832</x:v>
      </x:c>
      <x:c r="P20" s="15" t="str">
        <x:v>Visually reviewed opposing airborne and crouching combatants after John and Sal Buscema’s Silver Surfer #4. Edition-specific source corroborates credits or target; see evidence URLs.</x:v>
      </x:c>
      <x:c r="Q20" s="15" t="str">
        <x:v>Research reviewed 2026-10-18. Edition details not established by reliable sources are explicitly unresolved; incentive ratios are order ratios, not print runs. Supplied date 2022-03-30 conflicts with edition-specific GCD date 2022-09-28; latter used. Premiere/Slabbed releases require separate edition confirmation.</x:v>
      </x:c>
      <x:c r="R20" s="15" t="str">
        <x:v>Verified</x:v>
      </x:c>
      <x:c r="S20" s="16" t="str">
        <x:v>https://leagueofcomicgeeks.com/comic/6413039/hellwitch-vs-lady-death-wargasm-premiere-edition-1?variant=6322734</x:v>
      </x:c>
      <x:c r="T20" s="16" t="str">
        <x:v>https://leagueofcomicgeeks.com/profile/galko/lists/9887</x:v>
      </x:c>
      <x:c r="U20" s="16" t="str">
        <x:v>https://s3.amazonaws.com/comicgeeks/comics/covers/large-6322734.jpg</x:v>
      </x:c>
      <x:c r="V20" s="15" t="str">
        <x:v>Not publicly confirmed</x:v>
      </x:c>
      <x:c r="W20" s="15" t="str">
        <x:v>Published</x:v>
      </x:c>
      <x:c r="X20" s="15" t="str">
        <x:v>Reviewed 2026-10-18</x:v>
      </x:c>
    </x:row>
    <x:row r="21" ht="36" hidden="0" customHeight="1">
      <x:c r="A21" s="15" t="str">
        <x:v>CL-SS4-0020</x:v>
      </x:c>
      <x:c r="B21" s="15" t="str">
        <x:v>Hulk vs. Thor: Banner of War Alpha</x:v>
      </x:c>
      <x:c r="C21" s="15" t="str">
        <x:v>#1</x:v>
      </x:c>
      <x:c r="D21" s="13" t="n">
        <x:v>2022</x:v>
      </x:c>
      <x:c r="E21" s="15" t="str">
        <x:v>Marvel Comics</x:v>
      </x:c>
      <x:c r="F21" s="15" t="str">
        <x:v>Tyler Kirkham</x:v>
      </x:c>
      <x:c r="G21" s="15" t="str">
        <x:v>Tyler Kirkham Variant C / Tyler Kirkham Variant D</x:v>
      </x:c>
      <x:c r="H21" s="15" t="str">
        <x:v>Direct homage</x:v>
      </x:c>
      <x:c r="I21" s="15" t="str">
        <x:v>Hulk; Thor</x:v>
      </x:c>
      <x:c r="J21" s="15" t="str">
        <x:v>The 616 Comics / Unknown Comics (retailer listing)</x:v>
      </x:c>
      <x:c r="K21" s="15" t="str">
        <x:v>MegaCon (retailer listing)</x:v>
      </x:c>
      <x:c r="L21" s="15" t="str">
        <x:v>Not publicly confirmed</x:v>
      </x:c>
      <x:c r="M21" s="15" t="str">
        <x:v>Variant cover</x:v>
      </x:c>
      <x:c r="N21" s="15" t="str">
        <x:v>US / English</x:v>
      </x:c>
      <x:c r="O21" s="11" t="n">
        <x:v>44692</x:v>
      </x:c>
      <x:c r="P21" s="15" t="str">
        <x:v>Visually reviewed opposing airborne and crouching combatants after John and Sal Buscema’s Silver Surfer #4. Target attribution retained from supplied homage list; exact edition corroboration still limited.</x:v>
      </x:c>
      <x:c r="Q21" s="15" t="str">
        <x:v>Research reviewed 2026-10-18. Edition details not established by reliable sources are explicitly unresolved; incentive ratios are order ratios, not print runs.</x:v>
      </x:c>
      <x:c r="R21" s="15" t="str">
        <x:v>Partial</x:v>
      </x:c>
      <x:c r="S21" s="16" t="str">
        <x:v>https://leagueofcomicgeeks.com/comic/8626265/hulk-vs-thor-banner-of-war-alpha-1?variant=1230270</x:v>
      </x:c>
      <x:c r="T21" s="16" t="str">
        <x:v>https://leagueofcomicgeeks.com/profile/galko/lists/9887</x:v>
      </x:c>
      <x:c r="U21" s="16" t="str">
        <x:v>https://s3.amazonaws.com/comicgeeks/comics/covers/large-1230270.jpg</x:v>
      </x:c>
      <x:c r="V21" s="15" t="str">
        <x:v>Not publicly confirmed</x:v>
      </x:c>
      <x:c r="W21" s="15" t="str">
        <x:v>Published</x:v>
      </x:c>
      <x:c r="X21" s="15" t="str">
        <x:v>Reviewed 2026-10-18</x:v>
      </x:c>
    </x:row>
    <x:row r="22" ht="36" hidden="0" customHeight="1">
      <x:c r="A22" s="15" t="str">
        <x:v>CL-SS4-0021</x:v>
      </x:c>
      <x:c r="B22" s="15" t="str">
        <x:v>Sissonne</x:v>
      </x:c>
      <x:c r="C22" s="15" t="str">
        <x:v>#1</x:v>
      </x:c>
      <x:c r="D22" s="13" t="n">
        <x:v>2022</x:v>
      </x:c>
      <x:c r="E22" s="15" t="str">
        <x:v>Self-published / Whale Tale Books</x:v>
      </x:c>
      <x:c r="F22" s="15" t="str">
        <x:v>Reinaldo Lay C; Shiro</x:v>
      </x:c>
      <x:c r="G22" s="15" t="str">
        <x:v>Silver Surfer #4 Homage Variant By Reinaldo Lay C</x:v>
      </x:c>
      <x:c r="H22" s="15" t="str">
        <x:v>Parody / homage</x:v>
      </x:c>
      <x:c r="I22" s="15" t="str">
        <x:v>Sissonne; Rex</x:v>
      </x:c>
      <x:c r="J22" s="15" t="str">
        <x:v>Not established by reviewed sources</x:v>
      </x:c>
      <x:c r="K22" s="15" t="str">
        <x:v>Not established by reviewed sources</x:v>
      </x:c>
      <x:c r="L22" s="15" t="str">
        <x:v>Not publicly confirmed</x:v>
      </x:c>
      <x:c r="M22" s="15" t="str">
        <x:v>Variant cover</x:v>
      </x:c>
      <x:c r="N22" s="15" t="str">
        <x:v>US / English</x:v>
      </x:c>
      <x:c r="O22" s="11" t="n">
        <x:v>44876</x:v>
      </x:c>
      <x:c r="P22" s="15" t="str">
        <x:v>Visually reviewed opposing airborne and crouching combatants after John and Sal Buscema’s Silver Surfer #4. Edition-specific source corroborates credits or target; see evidence URLs.</x:v>
      </x:c>
      <x:c r="Q22" s="15" t="str">
        <x:v>Research reviewed 2026-10-18. Edition details not established by reliable sources are explicitly unresolved; incentive ratios are order ratios, not print runs.</x:v>
      </x:c>
      <x:c r="R22" s="15" t="str">
        <x:v>Verified</x:v>
      </x:c>
      <x:c r="S22" s="16" t="str">
        <x:v>https://leagueofcomicgeeks.com/comic/9194774/sissonne-1?variant=3925569</x:v>
      </x:c>
      <x:c r="T22" s="16" t="str">
        <x:v>https://leagueofcomicgeeks.com/profile/galko/lists/9887</x:v>
      </x:c>
      <x:c r="U22" s="16" t="str">
        <x:v>https://static.fundrazr.com/story/ebdf82f254de43c8a3d6c7e12630acbb.png?cb=1672927434022</x:v>
      </x:c>
      <x:c r="V22" s="15" t="str">
        <x:v>Not publicly confirmed</x:v>
      </x:c>
      <x:c r="W22" s="15" t="str">
        <x:v>Published</x:v>
      </x:c>
      <x:c r="X22" s="15" t="str">
        <x:v>Reviewed 2026-10-18</x:v>
      </x:c>
    </x:row>
    <x:row r="23" ht="36" hidden="0" customHeight="1">
      <x:c r="A23" s="15" t="str">
        <x:v>CL-SS4-0022</x:v>
      </x:c>
      <x:c r="B23" s="15" t="str">
        <x:v>Thor</x:v>
      </x:c>
      <x:c r="C23" s="15" t="str">
        <x:v>#27</x:v>
      </x:c>
      <x:c r="D23" s="13" t="n">
        <x:v>2022</x:v>
      </x:c>
      <x:c r="E23" s="15" t="str">
        <x:v>Marvel Comics</x:v>
      </x:c>
      <x:c r="F23" s="15" t="str">
        <x:v>Mico Suayan</x:v>
      </x:c>
      <x:c r="G23" s="15" t="str">
        <x:v>Big Time Collectibles Mico Suayan Variant / Big Time Collectibles Mico Suayan Virgin Variant</x:v>
      </x:c>
      <x:c r="H23" s="15" t="str">
        <x:v>Direct homage</x:v>
      </x:c>
      <x:c r="I23" s="15" t="str">
        <x:v>Thor; Venom (Eddie Brock)</x:v>
      </x:c>
      <x:c r="J23" s="15" t="str">
        <x:v>Big Time Collectibles</x:v>
      </x:c>
      <x:c r="K23" s="15" t="str">
        <x:v>Not established by reviewed sources</x:v>
      </x:c>
      <x:c r="L23" s="15" t="str">
        <x:v>Not publicly confirmed</x:v>
      </x:c>
      <x:c r="M23" s="15" t="str">
        <x:v>Virgin</x:v>
      </x:c>
      <x:c r="N23" s="15" t="str">
        <x:v>US / English</x:v>
      </x:c>
      <x:c r="O23" s="11" t="n">
        <x:v>44832</x:v>
      </x:c>
      <x:c r="P23" s="15" t="str">
        <x:v>Visually reviewed opposing airborne and crouching combatants after John and Sal Buscema’s Silver Surfer #4. Edition-specific source corroborates credits or target; see evidence URLs.</x:v>
      </x:c>
      <x:c r="Q23" s="15" t="str">
        <x:v>Research reviewed 2026-10-18. Edition details not established by reliable sources are explicitly unresolved; incentive ratios are order ratios, not print runs.</x:v>
      </x:c>
      <x:c r="R23" s="15" t="str">
        <x:v>Verified</x:v>
      </x:c>
      <x:c r="S23" s="16" t="str">
        <x:v>https://leagueofcomicgeeks.com/comic/9644210/thor-27?variant=5990176</x:v>
      </x:c>
      <x:c r="T23" s="16" t="str">
        <x:v>https://leagueofcomicgeeks.com/profile/galko/lists/9887</x:v>
      </x:c>
      <x:c r="U23" s="16" t="str">
        <x:v>https://s3.amazonaws.com/comicgeeks/comics/covers/large-5990176.jpg</x:v>
      </x:c>
      <x:c r="V23" s="15" t="str">
        <x:v>Not publicly confirmed</x:v>
      </x:c>
      <x:c r="W23" s="15" t="str">
        <x:v>Published</x:v>
      </x:c>
      <x:c r="X23" s="15" t="str">
        <x:v>Reviewed 2026-10-18</x:v>
      </x:c>
    </x:row>
    <x:row r="24" ht="48" hidden="0" customHeight="1">
      <x:c r="A24" s="15" t="str">
        <x:v>CL-SS4-0023</x:v>
      </x:c>
      <x:c r="B24" s="15" t="str">
        <x:v>Niobe &amp; Dura</x:v>
      </x:c>
      <x:c r="C24" s="15" t="str">
        <x:v>#2</x:v>
      </x:c>
      <x:c r="D24" s="13" t="n">
        <x:v>2023</x:v>
      </x:c>
      <x:c r="E24" s="15" t="str">
        <x:v>Stranger Comics</x:v>
      </x:c>
      <x:c r="F24" s="15" t="str">
        <x:v>Caanan White</x:v>
      </x:c>
      <x:c r="G24" s="15" t="str">
        <x:v>Caanan White Silver Surfer homage (trade / virgin / foil / silver metal / gold metal)</x:v>
      </x:c>
      <x:c r="H24" s="15" t="str">
        <x:v>Direct homage</x:v>
      </x:c>
      <x:c r="I24" s="15" t="str">
        <x:v>Dura; Vastar</x:v>
      </x:c>
      <x:c r="J24" s="15" t="str">
        <x:v>Not established by reviewed sources</x:v>
      </x:c>
      <x:c r="K24" s="15" t="str">
        <x:v>Not established by reviewed sources</x:v>
      </x:c>
      <x:c r="L24" s="15" t="str">
        <x:v>Not publicly confirmed</x:v>
      </x:c>
      <x:c r="M24" s="15" t="str">
        <x:v>Trade dress / virgin / foil / metal (shared art)</x:v>
      </x:c>
      <x:c r="N24" s="15" t="str">
        <x:v>US / English</x:v>
      </x:c>
      <x:c r="O24" s="11" t="n">
        <x:v>45200</x:v>
      </x:c>
      <x:c r="P24" s="15" t="str">
        <x:v>Visually reviewed opposing airborne and crouching combatants after John and Sal Buscema’s Silver Surfer #4. Edition-specific source corroborates credits or target; see evidence URLs.</x:v>
      </x:c>
      <x:c r="Q24" s="15" t="str">
        <x:v>Research reviewed 2026-10-18. Edition details not established by reliable sources are explicitly unresolved; incentive ratios are order ratios, not print runs. Exact depicted origin figures are Dura and Vastar, not automatically Niobe from series title.</x:v>
      </x:c>
      <x:c r="R24" s="15" t="str">
        <x:v>Verified</x:v>
      </x:c>
      <x:c r="S24" s="16" t="str">
        <x:v>https://leagueofcomicgeeks.com/comic/7765949/niobe-dura-2?variant=8913604</x:v>
      </x:c>
      <x:c r="T24" s="16" t="str">
        <x:v>https://leagueofcomicgeeks.com/profile/galko/lists/9887</x:v>
      </x:c>
      <x:c r="U24" s="16" t="str">
        <x:v>https://cdn.shopify.com/s/files/1/0018/0803/9985/files/Niobe_Dura_2WhiteSilverSurferHomageTrade.jpg?v=1704999674</x:v>
      </x:c>
      <x:c r="V24" s="15" t="str">
        <x:v>Not publicly confirmed</x:v>
      </x:c>
      <x:c r="W24" s="15" t="str">
        <x:v>Published</x:v>
      </x:c>
      <x:c r="X24" s="15" t="str">
        <x:v>Reviewed 2026-10-18</x:v>
      </x:c>
    </x:row>
    <x:row r="25" ht="72" hidden="0" customHeight="1">
      <x:c r="A25" s="15" t="str">
        <x:v>CL-SS4-0024</x:v>
      </x:c>
      <x:c r="B25" s="15" t="str">
        <x:v>Silver Surfer: Ghost Light</x:v>
      </x:c>
      <x:c r="C25" s="15" t="str">
        <x:v>#5</x:v>
      </x:c>
      <x:c r="D25" s="13" t="n">
        <x:v>2023</x:v>
      </x:c>
      <x:c r="E25" s="15" t="str">
        <x:v>Marvel Comics</x:v>
      </x:c>
      <x:c r="F25" s="15" t="str">
        <x:v>Felipe Massafera</x:v>
      </x:c>
      <x:c r="G25" s="15" t="str">
        <x:v>Big Time Collectibles / Epic Nation Collectibles Felipe Massafera Silver Surfer 4 Homage Variant / Big Time Collectibles NYCC Felipe Massafera Classic Silver Surfer 4 Homage Virgin Variant</x:v>
      </x:c>
      <x:c r="H25" s="15" t="str">
        <x:v>Direct homage</x:v>
      </x:c>
      <x:c r="I25" s="15" t="str">
        <x:v>Silver Surfer; Thor</x:v>
      </x:c>
      <x:c r="J25" s="15" t="str">
        <x:v>Big Time Collectibles / Epic Nation Collectibles</x:v>
      </x:c>
      <x:c r="K25" s="15" t="str">
        <x:v>NYCC 2023 (classic version; supplied PDF dates it 2023-10-12)</x:v>
      </x:c>
      <x:c r="L25" s="15" t="str">
        <x:v>2023 trade: 3,000; virgin: 1,000 (commissioning retailer)</x:v>
      </x:c>
      <x:c r="M25" s="15" t="str">
        <x:v>Trade dress / virgin; NYCC classic edition separately noted</x:v>
      </x:c>
      <x:c r="N25" s="15" t="str">
        <x:v>US / English</x:v>
      </x:c>
      <x:c r="O25" s="11" t="n">
        <x:v>45105</x:v>
      </x:c>
      <x:c r="P25" s="15" t="str">
        <x:v>Visually reviewed opposing airborne and crouching combatants after John and Sal Buscema’s Silver Surfer #4. Edition-specific source corroborates credits or target; see evidence URLs.</x:v>
      </x:c>
      <x:c r="Q25" s="15" t="str">
        <x:v>Research reviewed 2026-10-18. Edition details not established by reliable sources are explicitly unresolved; incentive ratios are order ratios, not print runs. Main shown cover has a prominent green background face whose identity remains unresolved. NYCC classic background differs; do not merge image identities indiscriminately. Some depicted identities remain unresolved.</x:v>
      </x:c>
      <x:c r="R25" s="15" t="str">
        <x:v>Partial</x:v>
      </x:c>
      <x:c r="S25" s="16" t="str">
        <x:v>https://leagueofcomicgeeks.com/comic/7017892/silver-surfer-ghost-light-5?variant=4948785</x:v>
      </x:c>
      <x:c r="T25" s="16" t="str">
        <x:v>https://leagueofcomicgeeks.com/profile/galko/lists/9887</x:v>
      </x:c>
      <x:c r="U25" s="16" t="str">
        <x:v>https://cdn.shopify.com/s/files/1/0562/8939/4857/files/348356527_146035301721923_2832160626827040035_n.jpg?v=1692875658</x:v>
      </x:c>
      <x:c r="V25" s="15" t="str">
        <x:v>Not publicly confirmed</x:v>
      </x:c>
      <x:c r="W25" s="15" t="str">
        <x:v>Published</x:v>
      </x:c>
      <x:c r="X25" s="15" t="str">
        <x:v>Reviewed 2026-10-18</x:v>
      </x:c>
    </x:row>
    <x:row r="26" ht="36" hidden="0" customHeight="1">
      <x:c r="A26" s="15" t="str">
        <x:v>CL-SS4-0025</x:v>
      </x:c>
      <x:c r="B26" s="15" t="str">
        <x:v>Blade</x:v>
      </x:c>
      <x:c r="C26" s="15" t="str">
        <x:v>#7</x:v>
      </x:c>
      <x:c r="D26" s="13" t="n">
        <x:v>2024</x:v>
      </x:c>
      <x:c r="E26" s="15" t="str">
        <x:v>Marvel Comics</x:v>
      </x:c>
      <x:c r="F26" s="15" t="str">
        <x:v>Emanuela Lupacchino</x:v>
      </x:c>
      <x:c r="G26" s="15" t="str">
        <x:v>Emanuela Lupacchino Wolverine 50th Anniversary Variant</x:v>
      </x:c>
      <x:c r="H26" s="15" t="str">
        <x:v>Direct homage</x:v>
      </x:c>
      <x:c r="I26" s="15" t="str">
        <x:v>Blade; Wolverine</x:v>
      </x:c>
      <x:c r="J26" s="15" t="str">
        <x:v>Not established by reviewed sources</x:v>
      </x:c>
      <x:c r="K26" s="15" t="str">
        <x:v>Not established by reviewed sources</x:v>
      </x:c>
      <x:c r="L26" s="15" t="str">
        <x:v>Not publicly confirmed</x:v>
      </x:c>
      <x:c r="M26" s="15" t="str">
        <x:v>Variant cover</x:v>
      </x:c>
      <x:c r="N26" s="15" t="str">
        <x:v>US / English</x:v>
      </x:c>
      <x:c r="O26" s="11" t="n">
        <x:v>45301</x:v>
      </x:c>
      <x:c r="P26" s="15" t="str">
        <x:v>Visually reviewed opposing airborne and crouching combatants after John and Sal Buscema’s Silver Surfer #4. Target attribution retained from supplied homage list; exact edition corroboration still limited.</x:v>
      </x:c>
      <x:c r="Q26" s="15" t="str">
        <x:v>Research reviewed 2026-10-18. Edition details not established by reliable sources are explicitly unresolved; incentive ratios are order ratios, not print runs.</x:v>
      </x:c>
      <x:c r="R26" s="15" t="str">
        <x:v>Partial</x:v>
      </x:c>
      <x:c r="S26" s="16" t="str">
        <x:v>https://leagueofcomicgeeks.com/comic/4819451/blade-7?variant=8444860</x:v>
      </x:c>
      <x:c r="T26" s="16" t="str">
        <x:v>https://leagueofcomicgeeks.com/profile/galko/lists/9887</x:v>
      </x:c>
      <x:c r="U26" s="16" t="str">
        <x:v>https://s3.amazonaws.com/comicgeeks/comics/covers/large-8444860.jpg</x:v>
      </x:c>
      <x:c r="V26" s="15" t="str">
        <x:v>Not publicly confirmed</x:v>
      </x:c>
      <x:c r="W26" s="15" t="str">
        <x:v>Published</x:v>
      </x:c>
      <x:c r="X26" s="15" t="str">
        <x:v>Reviewed 2026-10-18</x:v>
      </x:c>
    </x:row>
    <x:row r="27" ht="48" hidden="0" customHeight="1">
      <x:c r="A27" s="15" t="str">
        <x:v>CL-SS4-0026</x:v>
      </x:c>
      <x:c r="B27" s="15" t="str">
        <x:v>The Amazing Spider-Man</x:v>
      </x:c>
      <x:c r="C27" s="15" t="str">
        <x:v>#13</x:v>
      </x:c>
      <x:c r="D27" s="13" t="n">
        <x:v>2025</x:v>
      </x:c>
      <x:c r="E27" s="15" t="str">
        <x:v>Marvel Comics</x:v>
      </x:c>
      <x:c r="F27" s="15" t="str">
        <x:v>Dave Bardin</x:v>
      </x:c>
      <x:c r="G27" s="15" t="str">
        <x:v>Dave Bardin Muppets Variant</x:v>
      </x:c>
      <x:c r="H27" s="15" t="str">
        <x:v>Parody / homage</x:v>
      </x:c>
      <x:c r="I27" s="15" t="str">
        <x:v>Kermit the Frog; Gonzo</x:v>
      </x:c>
      <x:c r="J27" s="15" t="str">
        <x:v>Not established by reviewed sources</x:v>
      </x:c>
      <x:c r="K27" s="15" t="str">
        <x:v>Not established by reviewed sources</x:v>
      </x:c>
      <x:c r="L27" s="15" t="str">
        <x:v>Not publicly confirmed</x:v>
      </x:c>
      <x:c r="M27" s="15" t="str">
        <x:v>Variant cover</x:v>
      </x:c>
      <x:c r="N27" s="15" t="str">
        <x:v>US / English</x:v>
      </x:c>
      <x:c r="O27" s="11" t="n">
        <x:v>45931</x:v>
      </x:c>
      <x:c r="P27" s="15" t="str">
        <x:v>Visually reviewed opposing airborne and crouching combatants after John and Sal Buscema’s Silver Surfer #4. Edition-specific source corroborates credits or target; see evidence URLs.</x:v>
      </x:c>
      <x:c r="Q27" s="15" t="str">
        <x:v>Research reviewed 2026-10-18. Edition details not established by reliable sources are explicitly unresolved; incentive ratios are order ratios, not print runs. Depicts Kermit and Gonzo wearing Thor/Surfer costumes; character tags use Muppet identities.</x:v>
      </x:c>
      <x:c r="R27" s="15" t="str">
        <x:v>Verified</x:v>
      </x:c>
      <x:c r="S27" s="16" t="str">
        <x:v>https://leagueofcomicgeeks.com/comic/4650964/the-amazing-spider-man-13?variant=9920752</x:v>
      </x:c>
      <x:c r="T27" s="16" t="str">
        <x:v>https://leagueofcomicgeeks.com/profile/galko/lists/9887</x:v>
      </x:c>
      <x:c r="U27" s="16" t="str">
        <x:v>https://s3.amazonaws.com/comicgeeks/comics/covers/large-9920752.jpg</x:v>
      </x:c>
      <x:c r="V27" s="15" t="str">
        <x:v>Not publicly confirmed</x:v>
      </x:c>
      <x:c r="W27" s="15" t="str">
        <x:v>Published</x:v>
      </x:c>
      <x:c r="X27" s="15" t="str">
        <x:v>Reviewed 2026-10-18</x:v>
      </x:c>
    </x:row>
    <x:row r="28" ht="79.19999694824219" hidden="0" customHeight="1">
      <x:c r="A28" s="17" t="str">
        <x:v>CL-SS4-0027</x:v>
      </x:c>
      <x:c r="B28" s="17" t="str">
        <x:v>Silver Surfer: Black</x:v>
      </x:c>
      <x:c r="C28" s="17" t="str">
        <x:v>#1</x:v>
      </x:c>
      <x:c r="D28" s="18" t="n">
        <x:v>2019</x:v>
      </x:c>
      <x:c r="E28" s="17" t="str">
        <x:v>Marvel Comics</x:v>
      </x:c>
      <x:c r="F28" s="17" t="str">
        <x:v>Joe Jusko</x:v>
      </x:c>
      <x:c r="G28" s="17" t="str">
        <x:v>Ultimate Comics Joe Jusko Silver Surfer #4 homage (trade / virgin)</x:v>
      </x:c>
      <x:c r="H28" s="17" t="str">
        <x:v>Direct homage</x:v>
      </x:c>
      <x:c r="I28" s="17" t="str">
        <x:v>Silver Surfer; Thor</x:v>
      </x:c>
      <x:c r="J28" s="17" t="str">
        <x:v>Ultimate Comics</x:v>
      </x:c>
      <x:c r="K28" s="17" t="str">
        <x:v>No convention restriction confirmed</x:v>
      </x:c>
      <x:c r="L28" s="17" t="str">
        <x:v>Trade: 2,000; virgin: 500 (commissioning retailer retained/shipped copies)</x:v>
      </x:c>
      <x:c r="M28" s="17" t="str">
        <x:v>Trade dress / virgin (shared art)</x:v>
      </x:c>
      <x:c r="N28" s="17" t="str">
        <x:v>US / English</x:v>
      </x:c>
      <x:c r="O28" s="19" t="n">
        <x:v>43628</x:v>
      </x:c>
      <x:c r="P28" s="17" t="str">
        <x:v>Painted reinterpretation signed Jusko after Buscema; commissioning retailer confirms exclusive and retained copies, MyComicShop explicitly names Silver Surfer #4 target.</x:v>
      </x:c>
      <x:c r="Q28" s="17" t="str">
        <x:v>Exact cover visually reviewed; all finishes grouped by shared art. </x:v>
      </x:c>
      <x:c r="R28" s="17" t="str">
        <x:v>Verified</x:v>
      </x:c>
      <x:c r="S28" s="17" t="str">
        <x:v>https://ultimatecomics.com/product/silver-surfer-black-1-joe-jusko-exclusive-thor-variant-2019-limited-2000-copies/</x:v>
      </x:c>
      <x:c r="T28" s="17" t="str">
        <x:v>https://www.mycomicshop.com/search?iid=56266401</x:v>
      </x:c>
      <x:c r="U28" s="17" t="str">
        <x:v>https://ultimatecomics.com/wp-content/uploads/2021/02/IMG_7655.jpg</x:v>
      </x:c>
      <x:c r="V28" s="17" t="str">
        <x:v>Not publicly confirmed</x:v>
      </x:c>
      <x:c r="W28" s="17" t="str">
        <x:v>Published</x:v>
      </x:c>
      <x:c r="X28" s="17" t="str">
        <x:v>Reviewed 2026-10-18</x:v>
      </x:c>
    </x:row>
    <x:row r="29" ht="39.599998474121094" hidden="0" customHeight="1">
      <x:c r="A29" s="17" t="str">
        <x:v>CL-SS4-0028</x:v>
      </x:c>
      <x:c r="B29" s="17" t="str">
        <x:v>Thor</x:v>
      </x:c>
      <x:c r="C29" s="17" t="str">
        <x:v>#9</x:v>
      </x:c>
      <x:c r="D29" s="18" t="n">
        <x:v>2020</x:v>
      </x:c>
      <x:c r="E29" s="17" t="str">
        <x:v>Marvel Comics</x:v>
      </x:c>
      <x:c r="F29" s="17" t="str">
        <x:v>Mico Suayan</x:v>
      </x:c>
      <x:c r="G29" s="17" t="str">
        <x:v>Big Time Collectibles viewpoint homage (trade / virgin / B&amp;W virgin)</x:v>
      </x:c>
      <x:c r="H29" s="17" t="str">
        <x:v>Reinterpretation / viewpoint homage</x:v>
      </x:c>
      <x:c r="I29" s="17" t="str">
        <x:v>Silver Surfer; Thor</x:v>
      </x:c>
      <x:c r="J29" s="17" t="str">
        <x:v>Big Time Collectibles</x:v>
      </x:c>
      <x:c r="K29" s="17" t="str">
        <x:v>No convention restriction confirmed</x:v>
      </x:c>
      <x:c r="L29" s="17" t="str">
        <x:v>Not publicly confirmed</x:v>
      </x:c>
      <x:c r="M29" s="17" t="str">
        <x:v>Trade dress / virgin (shared art)</x:v>
      </x:c>
      <x:c r="N29" s="17" t="str">
        <x:v>US / English</x:v>
      </x:c>
      <x:c r="O29" s="19" t="n">
        <x:v>44139</x:v>
      </x:c>
      <x:c r="P29" s="17" t="str">
        <x:v>Reframes Silver Surfer #4 from behind the Surfer, with Thor reflected in his head. Reflected Thor visually confirmed. B&amp;W edition is a finish variation, not a new composition.</x:v>
      </x:c>
      <x:c r="Q29" s="17" t="str">
        <x:v>Exact cover visually reviewed; all finishes grouped by shared art. Retailer shipping start differs from issue on-sale date; retailer page says 2020-11-11.</x:v>
      </x:c>
      <x:c r="R29" s="17" t="str">
        <x:v>Verified</x:v>
      </x:c>
      <x:c r="S29" s="17" t="str">
        <x:v>https://bigtimecollectibles.com/products/thor-9-mico-suayan-exclusive-variant</x:v>
      </x:c>
      <x:c r="T29" s="17" t="str">
        <x:v>https://comicspriceguide.com/titles/thor/9-BTC/phpxbrv</x:v>
      </x:c>
      <x:c r="U29" s="17" t="str">
        <x:v>https://cdn.shopify.com/s/files/1/2659/3382/products/THOR2020009_DC16.jpg?v=1602596285</x:v>
      </x:c>
      <x:c r="V29" s="17" t="str">
        <x:v>Not publicly confirmed</x:v>
      </x:c>
      <x:c r="W29" s="17" t="str">
        <x:v>Published</x:v>
      </x:c>
      <x:c r="X29" s="17" t="str">
        <x:v>Reviewed 2026-10-18</x:v>
      </x:c>
    </x:row>
    <x:row r="30" ht="39.599998474121094" hidden="0" customHeight="1">
      <x:c r="A30" s="17" t="str">
        <x:v>CL-SS4-0029</x:v>
      </x:c>
      <x:c r="B30" s="17" t="str">
        <x:v>Thor</x:v>
      </x:c>
      <x:c r="C30" s="17" t="str">
        <x:v>#12</x:v>
      </x:c>
      <x:c r="D30" s="18" t="n">
        <x:v>2021</x:v>
      </x:c>
      <x:c r="E30" s="17" t="str">
        <x:v>Marvel Comics</x:v>
      </x:c>
      <x:c r="F30" s="17" t="str">
        <x:v>Mico Suayan</x:v>
      </x:c>
      <x:c r="G30" s="17" t="str">
        <x:v>Big Time Collectibles reverse-viewpoint homage (trade / virgin)</x:v>
      </x:c>
      <x:c r="H30" s="17" t="str">
        <x:v>Reinterpretation / viewpoint homage</x:v>
      </x:c>
      <x:c r="I30" s="17" t="str">
        <x:v>Thor; Silver Surfer</x:v>
      </x:c>
      <x:c r="J30" s="17" t="str">
        <x:v>Big Time Collectibles</x:v>
      </x:c>
      <x:c r="K30" s="17" t="str">
        <x:v>No convention restriction confirmed</x:v>
      </x:c>
      <x:c r="L30" s="17" t="str">
        <x:v>Trade: 3,000; virgin: 1,000 (retailer claim)</x:v>
      </x:c>
      <x:c r="M30" s="17" t="str">
        <x:v>Trade dress / virgin (shared art)</x:v>
      </x:c>
      <x:c r="N30" s="17" t="str">
        <x:v>US / English</x:v>
      </x:c>
      <x:c r="O30" s="19" t="n">
        <x:v>44244</x:v>
      </x:c>
      <x:c r="P30" s="17" t="str">
        <x:v>Companion reinterpretation of the Silver Surfer #4 clash with Surfer reflected in Thor’s helmet. Publisher/retailer cover and exact date verified; visual comparison establishes target inference.</x:v>
      </x:c>
      <x:c r="Q30" s="17" t="str">
        <x:v>Exact cover visually reviewed; all finishes grouped by shared art. </x:v>
      </x:c>
      <x:c r="R30" s="17" t="str">
        <x:v>Verified</x:v>
      </x:c>
      <x:c r="S30" s="17" t="str">
        <x:v>https://bigtimecollectibles.com/products/thor-12-mico-suayan-exclusive-variant-02-17-21</x:v>
      </x:c>
      <x:c r="T30" s="17" t="str">
        <x:v>https://www.comic-odyssey.com/releases/1267</x:v>
      </x:c>
      <x:c r="U30" s="17" t="str">
        <x:v>https://cdn.shopify.com/s/files/1/2659/3382/products/image_b7a42307-3d5c-4bab-b9fc-641f5809c17c.jpg?v=1611287350</x:v>
      </x:c>
      <x:c r="V30" s="17" t="str">
        <x:v>Not publicly confirmed</x:v>
      </x:c>
      <x:c r="W30" s="17" t="str">
        <x:v>Published</x:v>
      </x:c>
      <x:c r="X30" s="17" t="str">
        <x:v>Reviewed 2026-10-18</x:v>
      </x:c>
    </x:row>
    <x:row r="31" ht="66" hidden="0" customHeight="1">
      <x:c r="A31" s="17" t="str">
        <x:v>CL-SS4-0030</x:v>
      </x:c>
      <x:c r="B31" s="17" t="str">
        <x:v>Silver Surfer #4 Facsimile Edition</x:v>
      </x:c>
      <x:c r="C31" s="17" t="str">
        <x:v>#4</x:v>
      </x:c>
      <x:c r="D31" s="18" t="n">
        <x:v>2026</x:v>
      </x:c>
      <x:c r="E31" s="17" t="str">
        <x:v>Marvel Comics</x:v>
      </x:c>
      <x:c r="F31" s="17" t="str">
        <x:v>Chris Campana</x:v>
      </x:c>
      <x:c r="G31" s="17" t="str">
        <x:v>Chris Campana 1:25 incentive variant</x:v>
      </x:c>
      <x:c r="H31" s="17" t="str">
        <x:v>Reinterpretation / viewpoint homage</x:v>
      </x:c>
      <x:c r="I31" s="17" t="str">
        <x:v>Silver Surfer; Thor</x:v>
      </x:c>
      <x:c r="J31" s="17" t="str">
        <x:v>No retailer restriction stated</x:v>
      </x:c>
      <x:c r="K31" s="17" t="str">
        <x:v>No convention restriction stated</x:v>
      </x:c>
      <x:c r="L31" s="17" t="str">
        <x:v>1:25 order incentive; total print run not publicly confirmed</x:v>
      </x:c>
      <x:c r="M31" s="17" t="str">
        <x:v>Incentive variant</x:v>
      </x:c>
      <x:c r="N31" s="17" t="str">
        <x:v>US / English</x:v>
      </x:c>
      <x:c r="O31" s="19" t="n">
        <x:v>46190</x:v>
      </x:c>
      <x:c r="P31" s="17" t="str">
        <x:v>New Campana artwork reimagines John/Sal Buscema Silver Surfer #4 clash from reverse perspective on Bifrost; Thor below, Surfer foreground. PRH confirms exact variant artist,date,ratio; image comparison establishes homage target. Distinguish this alternate fresh artwork from same issue main cover which reuses original art.</x:v>
      </x:c>
      <x:c r="Q31" s="17" t="str">
        <x:v>Published by research date; solicitation image still labelled NOT FINAL. Art is directly inspectable; final trade dress may vary.</x:v>
      </x:c>
      <x:c r="R31" s="17" t="str">
        <x:v>Verified</x:v>
      </x:c>
      <x:c r="S31" s="17" t="str">
        <x:v>https://prhcomics.com/book/?isbn=75960621487700116</x:v>
      </x:c>
      <x:c r="T31" s="17" t="str">
        <x:v>https://prhcomics.com/book/?isbn=75960621487700111</x:v>
      </x:c>
      <x:c r="U31" s="17" t="str">
        <x:v>https://images.penguinrandomhouse.com/cover/tif/75960621487700116</x:v>
      </x:c>
      <x:c r="V31" s="17" t="str">
        <x:v>Not publicly confirmed</x:v>
      </x:c>
      <x:c r="W31" s="17" t="str">
        <x:v>Published</x:v>
      </x:c>
      <x:c r="X31" s="17" t="str">
        <x:v>Reviewed 2026-10-18</x:v>
      </x:c>
    </x:row>
  </x:sheetData>
  <x:conditionalFormatting sqref="R2:R27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27">
      <x:formula1>"Verified,Partial,Needs Review"</x:formula1>
      <x:formula2>0</x:formula2>
    </x:dataValidation>
  </x:dataValidations>
  <x:hyperlinks>
    <x:hyperlink xmlns:r="http://schemas.openxmlformats.org/officeDocument/2006/relationships" ref="S2" r:id="R2e79b355527947f9"/>
    <x:hyperlink xmlns:r="http://schemas.openxmlformats.org/officeDocument/2006/relationships" ref="T2" r:id="R0c70056209eb4521"/>
    <x:hyperlink xmlns:r="http://schemas.openxmlformats.org/officeDocument/2006/relationships" ref="U2" r:id="R40a774cd7f8b49c9"/>
    <x:hyperlink xmlns:r="http://schemas.openxmlformats.org/officeDocument/2006/relationships" ref="S3" r:id="Rc1974dcfac8544ca"/>
    <x:hyperlink xmlns:r="http://schemas.openxmlformats.org/officeDocument/2006/relationships" ref="T3" r:id="R27835f67245b447c"/>
    <x:hyperlink xmlns:r="http://schemas.openxmlformats.org/officeDocument/2006/relationships" ref="U3" r:id="Rba7571740d914724"/>
    <x:hyperlink xmlns:r="http://schemas.openxmlformats.org/officeDocument/2006/relationships" ref="S4" r:id="R7493e97ce4c245fe"/>
    <x:hyperlink xmlns:r="http://schemas.openxmlformats.org/officeDocument/2006/relationships" ref="T4" r:id="R2471b0586d584faa"/>
    <x:hyperlink xmlns:r="http://schemas.openxmlformats.org/officeDocument/2006/relationships" ref="U4" r:id="R92a62a88b1d54263"/>
    <x:hyperlink xmlns:r="http://schemas.openxmlformats.org/officeDocument/2006/relationships" ref="S5" r:id="Rc04f410221ad48ab"/>
    <x:hyperlink xmlns:r="http://schemas.openxmlformats.org/officeDocument/2006/relationships" ref="T5" r:id="R8e1fdf91cd054cd1"/>
    <x:hyperlink xmlns:r="http://schemas.openxmlformats.org/officeDocument/2006/relationships" ref="U5" r:id="Rcb564f866de845d2"/>
    <x:hyperlink xmlns:r="http://schemas.openxmlformats.org/officeDocument/2006/relationships" ref="S6" r:id="Ra15c465c8b4e4cb1"/>
    <x:hyperlink xmlns:r="http://schemas.openxmlformats.org/officeDocument/2006/relationships" ref="T6" r:id="R81af9bdb6abc4954"/>
    <x:hyperlink xmlns:r="http://schemas.openxmlformats.org/officeDocument/2006/relationships" ref="U6" r:id="Rc5b6d42054264c43"/>
    <x:hyperlink xmlns:r="http://schemas.openxmlformats.org/officeDocument/2006/relationships" ref="S7" r:id="Rd698fc1c575f469e"/>
    <x:hyperlink xmlns:r="http://schemas.openxmlformats.org/officeDocument/2006/relationships" ref="T7" r:id="R7548c085bbf94a59"/>
    <x:hyperlink xmlns:r="http://schemas.openxmlformats.org/officeDocument/2006/relationships" ref="U7" r:id="Rcb13b019d584423f"/>
    <x:hyperlink xmlns:r="http://schemas.openxmlformats.org/officeDocument/2006/relationships" ref="S8" r:id="R790f2f74b34c44e3"/>
    <x:hyperlink xmlns:r="http://schemas.openxmlformats.org/officeDocument/2006/relationships" ref="T8" r:id="R52f997b1cf584869"/>
    <x:hyperlink xmlns:r="http://schemas.openxmlformats.org/officeDocument/2006/relationships" ref="U8" r:id="Ra59303d1d6cb43db"/>
    <x:hyperlink xmlns:r="http://schemas.openxmlformats.org/officeDocument/2006/relationships" ref="S9" r:id="R67b46a8de1c347f1"/>
    <x:hyperlink xmlns:r="http://schemas.openxmlformats.org/officeDocument/2006/relationships" ref="T9" r:id="R304cd8973d4b43c7"/>
    <x:hyperlink xmlns:r="http://schemas.openxmlformats.org/officeDocument/2006/relationships" ref="U9" r:id="R39a7f472846f469f"/>
    <x:hyperlink xmlns:r="http://schemas.openxmlformats.org/officeDocument/2006/relationships" ref="S10" r:id="R05e70753993d4dff"/>
    <x:hyperlink xmlns:r="http://schemas.openxmlformats.org/officeDocument/2006/relationships" ref="T10" r:id="R804a26339a2d47f3"/>
    <x:hyperlink xmlns:r="http://schemas.openxmlformats.org/officeDocument/2006/relationships" ref="U10" r:id="R6219dbf92a724654"/>
    <x:hyperlink xmlns:r="http://schemas.openxmlformats.org/officeDocument/2006/relationships" ref="S11" r:id="Re1b37898b005431e"/>
    <x:hyperlink xmlns:r="http://schemas.openxmlformats.org/officeDocument/2006/relationships" ref="T11" r:id="Rfa3c3429a10a4034"/>
    <x:hyperlink xmlns:r="http://schemas.openxmlformats.org/officeDocument/2006/relationships" ref="U11" r:id="Rf62de43747794c17"/>
    <x:hyperlink xmlns:r="http://schemas.openxmlformats.org/officeDocument/2006/relationships" ref="S12" r:id="R0067b35c3caf4d51"/>
    <x:hyperlink xmlns:r="http://schemas.openxmlformats.org/officeDocument/2006/relationships" ref="T12" r:id="R6b4e3bc302534275"/>
    <x:hyperlink xmlns:r="http://schemas.openxmlformats.org/officeDocument/2006/relationships" ref="U12" r:id="R7db23193eaee48c5"/>
    <x:hyperlink xmlns:r="http://schemas.openxmlformats.org/officeDocument/2006/relationships" ref="S13" r:id="R6de83caae55044c1"/>
    <x:hyperlink xmlns:r="http://schemas.openxmlformats.org/officeDocument/2006/relationships" ref="T13" r:id="Rc1ff8fc450474fc9"/>
    <x:hyperlink xmlns:r="http://schemas.openxmlformats.org/officeDocument/2006/relationships" ref="U13" r:id="Rec5e191bbbe347cc"/>
    <x:hyperlink xmlns:r="http://schemas.openxmlformats.org/officeDocument/2006/relationships" ref="S14" r:id="R5a329c2ca32c4801"/>
    <x:hyperlink xmlns:r="http://schemas.openxmlformats.org/officeDocument/2006/relationships" ref="T14" r:id="R7ca7a971c0da4874"/>
    <x:hyperlink xmlns:r="http://schemas.openxmlformats.org/officeDocument/2006/relationships" ref="U14" r:id="Rd464b637d3e04e25"/>
    <x:hyperlink xmlns:r="http://schemas.openxmlformats.org/officeDocument/2006/relationships" ref="S15" r:id="Rb48834338993463f"/>
    <x:hyperlink xmlns:r="http://schemas.openxmlformats.org/officeDocument/2006/relationships" ref="T15" r:id="Rc62da0cd72914312"/>
    <x:hyperlink xmlns:r="http://schemas.openxmlformats.org/officeDocument/2006/relationships" ref="U15" r:id="R48872af6374c41c6"/>
    <x:hyperlink xmlns:r="http://schemas.openxmlformats.org/officeDocument/2006/relationships" ref="S16" r:id="Rda6aec20b14c45a7"/>
    <x:hyperlink xmlns:r="http://schemas.openxmlformats.org/officeDocument/2006/relationships" ref="T16" r:id="R3249f27897764405"/>
    <x:hyperlink xmlns:r="http://schemas.openxmlformats.org/officeDocument/2006/relationships" ref="U16" r:id="Rff9b6de6a249403d"/>
    <x:hyperlink xmlns:r="http://schemas.openxmlformats.org/officeDocument/2006/relationships" ref="S17" r:id="Rf659f83caab44c47"/>
    <x:hyperlink xmlns:r="http://schemas.openxmlformats.org/officeDocument/2006/relationships" ref="T17" r:id="R3792a242ae50481e"/>
    <x:hyperlink xmlns:r="http://schemas.openxmlformats.org/officeDocument/2006/relationships" ref="U17" r:id="R83e9c016ae3444c9"/>
    <x:hyperlink xmlns:r="http://schemas.openxmlformats.org/officeDocument/2006/relationships" ref="S18" r:id="R8349a6d49c234940"/>
    <x:hyperlink xmlns:r="http://schemas.openxmlformats.org/officeDocument/2006/relationships" ref="T18" r:id="R807d2800308545a4"/>
    <x:hyperlink xmlns:r="http://schemas.openxmlformats.org/officeDocument/2006/relationships" ref="U18" r:id="Ra42de6ffce714943"/>
    <x:hyperlink xmlns:r="http://schemas.openxmlformats.org/officeDocument/2006/relationships" ref="S19" r:id="R190ddd8c6db246e0"/>
    <x:hyperlink xmlns:r="http://schemas.openxmlformats.org/officeDocument/2006/relationships" ref="T19" r:id="R351e6a75fd23401a"/>
    <x:hyperlink xmlns:r="http://schemas.openxmlformats.org/officeDocument/2006/relationships" ref="U19" r:id="R10cee7e995ca4bad"/>
    <x:hyperlink xmlns:r="http://schemas.openxmlformats.org/officeDocument/2006/relationships" ref="S20" r:id="R6ed39db84fc34f9a"/>
    <x:hyperlink xmlns:r="http://schemas.openxmlformats.org/officeDocument/2006/relationships" ref="T20" r:id="R23a80dc8f0504978"/>
    <x:hyperlink xmlns:r="http://schemas.openxmlformats.org/officeDocument/2006/relationships" ref="U20" r:id="R31d4c70ed69b4899"/>
    <x:hyperlink xmlns:r="http://schemas.openxmlformats.org/officeDocument/2006/relationships" ref="S21" r:id="Re63bb9c7b7df41af"/>
    <x:hyperlink xmlns:r="http://schemas.openxmlformats.org/officeDocument/2006/relationships" ref="T21" r:id="R86742db5bf2843e4"/>
    <x:hyperlink xmlns:r="http://schemas.openxmlformats.org/officeDocument/2006/relationships" ref="U21" r:id="Ra1fe62c0aaa4499e"/>
    <x:hyperlink xmlns:r="http://schemas.openxmlformats.org/officeDocument/2006/relationships" ref="S22" r:id="R0ff45f8a4d47467b"/>
    <x:hyperlink xmlns:r="http://schemas.openxmlformats.org/officeDocument/2006/relationships" ref="T22" r:id="Rc9516a487bf94129"/>
    <x:hyperlink xmlns:r="http://schemas.openxmlformats.org/officeDocument/2006/relationships" ref="U22" r:id="R16dbe49e41bf4419"/>
    <x:hyperlink xmlns:r="http://schemas.openxmlformats.org/officeDocument/2006/relationships" ref="S23" r:id="R55db75deff9441c6"/>
    <x:hyperlink xmlns:r="http://schemas.openxmlformats.org/officeDocument/2006/relationships" ref="T23" r:id="R4469a3fd717747d1"/>
    <x:hyperlink xmlns:r="http://schemas.openxmlformats.org/officeDocument/2006/relationships" ref="U23" r:id="R118ad201ef2d4529"/>
    <x:hyperlink xmlns:r="http://schemas.openxmlformats.org/officeDocument/2006/relationships" ref="S24" r:id="Rff0acd0280374486"/>
    <x:hyperlink xmlns:r="http://schemas.openxmlformats.org/officeDocument/2006/relationships" ref="T24" r:id="Ra7bc1aeec6fe48d2"/>
    <x:hyperlink xmlns:r="http://schemas.openxmlformats.org/officeDocument/2006/relationships" ref="U24" r:id="R22ac09edc19247cf"/>
    <x:hyperlink xmlns:r="http://schemas.openxmlformats.org/officeDocument/2006/relationships" ref="S25" r:id="R8fac7c4fb49f46a2"/>
    <x:hyperlink xmlns:r="http://schemas.openxmlformats.org/officeDocument/2006/relationships" ref="T25" r:id="R958f4ec547e5484c"/>
    <x:hyperlink xmlns:r="http://schemas.openxmlformats.org/officeDocument/2006/relationships" ref="U25" r:id="R5998317aa8054d66"/>
    <x:hyperlink xmlns:r="http://schemas.openxmlformats.org/officeDocument/2006/relationships" ref="S26" r:id="R968e79b156904d17"/>
    <x:hyperlink xmlns:r="http://schemas.openxmlformats.org/officeDocument/2006/relationships" ref="T26" r:id="R449eaac37a4b4d96"/>
    <x:hyperlink xmlns:r="http://schemas.openxmlformats.org/officeDocument/2006/relationships" ref="U26" r:id="Rf0272bf8f56d4da6"/>
    <x:hyperlink xmlns:r="http://schemas.openxmlformats.org/officeDocument/2006/relationships" ref="S27" r:id="R1b1b883b91724723"/>
    <x:hyperlink xmlns:r="http://schemas.openxmlformats.org/officeDocument/2006/relationships" ref="T27" r:id="R54145fcc2d8946d0"/>
    <x:hyperlink xmlns:r="http://schemas.openxmlformats.org/officeDocument/2006/relationships" ref="U27" r:id="R52c9412516044e9b"/>
  </x:hyperlinks>
  <x:pageMargins left="0.7" right="0.7" top="0.75" bottom="0.75" header="0.3" footer="0.3"/>
  <x:tableParts count="1">
    <x:tablePart xmlns:r="http://schemas.openxmlformats.org/officeDocument/2006/relationships" r:id="Rcf22233a9b7e42b6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54" hidden="0" customHeight="1">
      <x:c r="A2" s="21" t="str">
        <x:v>Original: The Silver Surfer #4, February 1969. Cover by John Buscema (pencils); Sal Buscema (inks).</x:v>
      </x:c>
      <x:c r="B2" s="5"/>
      <x:c r="C2" s="5"/>
    </x:row>
    <x:row r="3" ht="54" hidden="0" customHeight="1">
      <x:c r="A3" s="20" t="str">
        <x:v>Reviewed October 18, 2026. 26 cover-artwork entries. Reprints and unresolved targets are retained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COUNTA(Catalog!A2:A227)</x:f>
        <x:v>30</x:v>
      </x:c>
      <x:c r="C6" s="5"/>
    </x:row>
    <x:row r="7" ht="15" hidden="0">
      <x:c r="A7" s="5" t="s">
        <x:v>28</x:v>
      </x:c>
      <x:c r="B7" s="5" t="n">
        <x:f aca="0">COUNTA('Research Log'!A2:A500)</x:f>
        <x:v>40</x:v>
      </x:c>
      <x:c r="C7" s="5"/>
    </x:row>
    <x:row r="8" ht="15" hidden="0">
      <x:c r="A8" s="5" t="s">
        <x:v>29</x:v>
      </x:c>
      <x:c r="B8" s="5" t="n">
        <x:f aca="0">MIN(Catalog!D2:D227)</x:f>
        <x:v>1975</x:v>
      </x:c>
      <x:c r="C8" s="5"/>
    </x:row>
    <x:row r="9" ht="15" hidden="0">
      <x:c r="A9" s="5" t="s">
        <x:v>30</x:v>
      </x:c>
      <x:c r="B9" s="5" t="n">
        <x:f aca="0">MAX(Catalog!D2:D227)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COUNTIF(Catalog!R2:R227,"Verified")</x:f>
        <x:v>20</x:v>
      </x:c>
      <x:c r="C12" s="9" t="n">
        <x:f aca="0">IF($B$6=0,0,B12/$B$6)</x:f>
        <x:v>0.6666666666666666</x:v>
      </x:c>
    </x:row>
    <x:row r="13" ht="15" hidden="0">
      <x:c r="A13" s="5" t="s">
        <x:v>32</x:v>
      </x:c>
      <x:c r="B13" s="5" t="n">
        <x:f aca="0">COUNTIF(Catalog!R2:R227,"Partial")</x:f>
        <x:v>9</x:v>
      </x:c>
      <x:c r="C13" s="9" t="n">
        <x:f aca="0">IF($B$6=0,0,B13/$B$6)</x:f>
        <x:v>0.3</x:v>
      </x:c>
    </x:row>
    <x:row r="14" ht="15" hidden="0">
      <x:c r="A14" s="5" t="s">
        <x:v>33</x:v>
      </x:c>
      <x:c r="B14" s="5" t="n">
        <x:f aca="0">COUNTIF(Catalog!R2:R227,"Needs Review")</x:f>
        <x:v>1</x:v>
      </x:c>
      <x:c r="C14" s="9" t="n">
        <x:f aca="0">IF($B$6=0,0,B14/$B$6)</x:f>
        <x:v>0.03333333333333333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COUNTIF(Catalog!H2:H227,"Direct homage")</x:f>
        <x:v>21</x:v>
      </x:c>
      <x:c r="C17" s="9" t="n">
        <x:f aca="0">IF($B$6=0,0,B17/$B$6)</x:f>
        <x:v>0.7</x:v>
      </x:c>
    </x:row>
    <x:row r="18" ht="15" hidden="0">
      <x:c r="A18" s="5"/>
      <x:c r="B18" s="5"/>
      <x:c r="C18" s="5"/>
    </x:row>
    <x:row r="19" ht="15" hidden="0">
      <x:c r="A19" s="8" t="s">
        <x:v>36</x:v>
      </x:c>
      <x:c r="B19" s="8" t="s">
        <x:v>26</x:v>
      </x:c>
      <x:c r="C19" s="8" t="s">
        <x:v>27</x:v>
      </x:c>
    </x:row>
    <x:row r="20" ht="15" hidden="0">
      <x:c r="A20" s="5" t="s">
        <x:v>37</x:v>
      </x:c>
      <x:c r="B20" s="5" t="n">
        <x:f aca="0">COUNTIFS(Catalog!D2:D227,"&gt;=1960",Catalog!D2:D227,"&lt;1970")</x:f>
        <x:v>0</x:v>
      </x:c>
      <x:c r="C20" s="9" t="n">
        <x:f aca="0">IF($B$6=0,0,B20/$B$6)</x:f>
        <x:v>0</x:v>
      </x:c>
    </x:row>
    <x:row r="21" ht="15" hidden="0">
      <x:c r="A21" s="5" t="s">
        <x:v>38</x:v>
      </x:c>
      <x:c r="B21" s="5" t="n">
        <x:f aca="0">COUNTIFS(Catalog!D2:D227,"&gt;=1970",Catalog!D2:D227,"&lt;1980")</x:f>
        <x:v>1</x:v>
      </x:c>
      <x:c r="C21" s="9" t="n">
        <x:f aca="0">IF($B$6=0,0,B21/$B$6)</x:f>
        <x:v>0.03333333333333333</x:v>
      </x:c>
    </x:row>
    <x:row r="22" ht="15" hidden="0">
      <x:c r="A22" s="5" t="s">
        <x:v>39</x:v>
      </x:c>
      <x:c r="B22" s="5" t="n">
        <x:f aca="0">COUNTIFS(Catalog!D2:D227,"&gt;=1980",Catalog!D2:D227,"&lt;1990")</x:f>
        <x:v>2</x:v>
      </x:c>
      <x:c r="C22" s="9" t="n">
        <x:f aca="0">IF($B$6=0,0,B22/$B$6)</x:f>
        <x:v>0.06666666666666667</x:v>
      </x:c>
    </x:row>
    <x:row r="23" ht="15" hidden="0">
      <x:c r="A23" s="5" t="s">
        <x:v>40</x:v>
      </x:c>
      <x:c r="B23" s="5" t="n">
        <x:f aca="0">COUNTIFS(Catalog!D2:D227,"&gt;=1990",Catalog!D2:D227,"&lt;2000")</x:f>
        <x:v>2</x:v>
      </x:c>
      <x:c r="C23" s="9" t="n">
        <x:f aca="0">IF($B$6=0,0,B23/$B$6)</x:f>
        <x:v>0.06666666666666667</x:v>
      </x:c>
    </x:row>
    <x:row r="24" ht="15" hidden="0">
      <x:c r="A24" s="5" t="s">
        <x:v>41</x:v>
      </x:c>
      <x:c r="B24" s="5" t="n">
        <x:f aca="0">COUNTIFS(Catalog!D2:D227,"&gt;=2000",Catalog!D2:D227,"&lt;2010")</x:f>
        <x:v>2</x:v>
      </x:c>
      <x:c r="C24" s="9" t="n">
        <x:f aca="0">IF($B$6=0,0,B24/$B$6)</x:f>
        <x:v>0.06666666666666667</x:v>
      </x:c>
    </x:row>
    <x:row r="25" ht="15" hidden="0">
      <x:c r="A25" s="5" t="s">
        <x:v>42</x:v>
      </x:c>
      <x:c r="B25" s="5" t="n">
        <x:f aca="0">COUNTIFS(Catalog!D2:D227,"&gt;=2010",Catalog!D2:D227,"&lt;2020")</x:f>
        <x:v>8</x:v>
      </x:c>
      <x:c r="C25" s="9" t="n">
        <x:f aca="0">IF($B$6=0,0,B25/$B$6)</x:f>
        <x:v>0.26666666666666666</x:v>
      </x:c>
    </x:row>
    <x:row r="26" ht="15" hidden="0">
      <x:c r="A26" s="5" t="s">
        <x:v>43</x:v>
      </x:c>
      <x:c r="B26" s="5" t="n">
        <x:f aca="0">COUNTIFS(Catalog!D2:D227,"&gt;=2020",Catalog!D2:D227,"&lt;2030")</x:f>
        <x:v>15</x:v>
      </x:c>
      <x:c r="C26" s="9" t="n">
        <x:f aca="0">IF($B$6=0,0,B26/$B$6)</x:f>
        <x:v>0.5</x:v>
      </x:c>
    </x:row>
    <x:row r="27" ht="15" hidden="0">
      <x:c r="A27" s="5"/>
      <x:c r="B27" s="5"/>
      <x:c r="C27" s="5"/>
    </x:row>
    <x:row r="28" ht="15" hidden="0">
      <x:c r="A28" s="8" t="s">
        <x:v>4</x:v>
      </x:c>
      <x:c r="B28" s="8" t="s">
        <x:v>26</x:v>
      </x:c>
      <x:c r="C28" s="8" t="s">
        <x:v>27</x:v>
      </x:c>
    </x:row>
    <x:row r="29" ht="15" hidden="0">
      <x:c r="A29" s="5" t="s">
        <x:v>44</x:v>
      </x:c>
      <x:c r="B29" s="5" t="n">
        <x:f aca="0">COUNTIF(Catalog!E2:E227,"Marvel Comics")</x:f>
        <x:v>23</x:v>
      </x:c>
      <x:c r="C29" s="9" t="n">
        <x:f aca="0">IF($B$6=0,0,B29/$B$6)</x:f>
        <x:v>0.7666666666666667</x:v>
      </x:c>
    </x:row>
    <x:row r="30" ht="15" hidden="0">
      <x:c r="A30" s="5" t="s">
        <x:v>45</x:v>
      </x:c>
      <x:c r="B30" s="5" t="n">
        <x:f aca="0">COUNTIF(Catalog!E2:E227,"Archie Comics")</x:f>
        <x:v>1</x:v>
      </x:c>
      <x:c r="C30" s="9" t="n">
        <x:f aca="0">IF($B$6=0,0,B30/$B$6)</x:f>
        <x:v>0.03333333333333333</x:v>
      </x:c>
    </x:row>
    <x:row r="31" ht="15" hidden="0">
      <x:c r="A31" s="5" t="s">
        <x:v>46</x:v>
      </x:c>
      <x:c r="B31" s="5" t="n">
        <x:f aca="0">COUNTIF(Catalog!E2:E227,"Opus Comics")</x:f>
        <x:v>1</x:v>
      </x:c>
      <x:c r="C31" s="9" t="n">
        <x:f aca="0">IF($B$6=0,0,B31/$B$6)</x:f>
        <x:v>0.03333333333333333</x:v>
      </x:c>
    </x:row>
    <x:row r="32" ht="15" hidden="0">
      <x:c r="A32" s="5" t="s">
        <x:v>47</x:v>
      </x:c>
      <x:c r="B32" s="5" t="n">
        <x:f aca="0">COUNTIF(Catalog!E2:E227,"Coffin Comics")</x:f>
        <x:v>1</x:v>
      </x:c>
      <x:c r="C32" s="9" t="n">
        <x:f aca="0">IF($B$6=0,0,B32/$B$6)</x:f>
        <x:v>0.03333333333333333</x:v>
      </x:c>
    </x:row>
    <x:row r="33" ht="15" hidden="0">
      <x:c r="A33" s="5" t="s">
        <x:v>48</x:v>
      </x:c>
      <x:c r="B33" s="5" t="n">
        <x:f aca="0">COUNTIF(Catalog!E2:E227,"Image Comics")</x:f>
        <x:v>1</x:v>
      </x:c>
      <x:c r="C33" s="9" t="n">
        <x:f aca="0">IF($B$6=0,0,B33/$B$6)</x:f>
        <x:v>0.03333333333333333</x:v>
      </x:c>
    </x:row>
    <x:row r="34" ht="15" hidden="0">
      <x:c r="A34" s="5" t="s">
        <x:v>49</x:v>
      </x:c>
      <x:c r="B34" s="5" t="n">
        <x:f aca="0">COUNTIF(Catalog!E2:E227,"Independent / other")</x:f>
        <x:v>0</x:v>
      </x:c>
      <x:c r="C34" s="9" t="n">
        <x:f aca="0">IF($B$6=0,0,B34/$B$6)</x:f>
        <x:v>0</x:v>
      </x:c>
    </x:row>
    <x:row r="35" ht="15" hidden="0">
      <x:c r="A35" s="5" t="s">
        <x:v>50</x:v>
      </x:c>
      <x:c r="B35" s="5" t="n">
        <x:f aca="0">COUNTIF(Catalog!E2:E227,"Stranger Comics")</x:f>
        <x:v>1</x:v>
      </x:c>
      <x:c r="C35" s="9" t="n">
        <x:f aca="0">IF($B$6=0,0,B35/$B$6)</x:f>
        <x:v>0.03333333333333333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51</x:v>
      </x:c>
      <x:c r="B1" s="8" t="s">
        <x:v>52</x:v>
      </x:c>
      <x:c r="C1" s="8" t="s">
        <x:v>53</x:v>
      </x:c>
      <x:c r="D1" s="8" t="s">
        <x:v>54</x:v>
      </x:c>
      <x:c r="E1" s="8" t="s">
        <x:v>55</x:v>
      </x:c>
    </x:row>
    <x:row r="2" ht="23.850000381469727" hidden="0">
      <x:c r="A2" s="2" t="s">
        <x:v>56</x:v>
      </x:c>
      <x:c r="B2" s="2" t="s">
        <x:v>57</x:v>
      </x:c>
      <x:c r="C2" s="2" t="s">
        <x:v>58</x:v>
      </x:c>
      <x:c r="D2" s="3" t="s">
        <x:v>59</x:v>
      </x:c>
      <x:c r="E2" s="2"/>
    </x:row>
    <x:row r="3" ht="15" hidden="0">
      <x:c r="A3" s="2" t="s">
        <x:v>60</x:v>
      </x:c>
      <x:c r="B3" s="2" t="s">
        <x:v>61</x:v>
      </x:c>
      <x:c r="C3" s="2" t="s">
        <x:v>62</x:v>
      </x:c>
      <x:c r="D3" s="3" t="s">
        <x:v>63</x:v>
      </x:c>
      <x:c r="E3" s="2"/>
    </x:row>
    <x:row r="4" ht="48" hidden="0" customHeight="1">
      <x:c r="A4" s="15" t="str">
        <x:v>CL-SS4-0001</x:v>
      </x:c>
      <x:c r="B4" s="15" t="str">
        <x:v>Reference / related edition</x:v>
      </x:c>
      <x:c r="C4" s="15" t="str">
        <x:v>Research reviewed 2026-10-18. Edition details not established by reliable sources are explicitly unresolved; incentive ratios are order ratios, not print runs.</x:v>
      </x:c>
      <x:c r="D4" s="16" t="str">
        <x:v>https://leagueofcomicgeeks.com/comic/9332898/the-super-heroes-8
https://leagueofcomicgeeks.com/profile/galko/lists/9887
https://marvel.fandom.com/wiki/Category:Silver_Surfer_Vol_1_4.jpg/Reprints</x:v>
      </x:c>
      <x:c r="E4" s="15" t="str"/>
    </x:row>
    <x:row r="5" ht="36" hidden="0" customHeight="1">
      <x:c r="A5" s="15" t="str">
        <x:v>CL-SS4-0002</x:v>
      </x:c>
      <x:c r="B5" s="15" t="str">
        <x:v>Reference / related edition</x:v>
      </x:c>
      <x:c r="C5" s="15" t="str">
        <x:v>Research reviewed 2026-10-18. Edition details not established by reliable sources are explicitly unresolved; incentive ratios are order ratios, not print runs.</x:v>
      </x:c>
      <x:c r="D5" s="16" t="str">
        <x:v>https://leagueofcomicgeeks.com/comic/1229025/fantasy-masterpieces-4
https://leagueofcomicgeeks.com/profile/galko/lists/9887
https://comics.ha.com/comic-issue-index/fantasy-masterpieces.s?id=85684</x:v>
      </x:c>
      <x:c r="E5" s="15" t="str"/>
    </x:row>
    <x:row r="6" ht="48" hidden="0" customHeight="1">
      <x:c r="A6" s="15" t="str">
        <x:v>CL-SS4-0003</x:v>
      </x:c>
      <x:c r="B6" s="15" t="str">
        <x:v>Reference / related edition</x:v>
      </x:c>
      <x:c r="C6" s="15" t="str">
        <x:v>Research reviewed 2026-10-18. Edition details not established by reliable sources are explicitly unresolved; incentive ratios are order ratios, not print runs.</x:v>
      </x:c>
      <x:c r="D6" s="16" t="str">
        <x:v>https://leagueofcomicgeeks.com/comic/1229025/fantasy-masterpieces-4?variant=5641578
https://leagueofcomicgeeks.com/profile/galko/lists/9887
https://www.comics.org/series/2508/overview/</x:v>
      </x:c>
      <x:c r="E6" s="15" t="str"/>
    </x:row>
    <x:row r="7" ht="36" hidden="0" customHeight="1">
      <x:c r="A7" s="15" t="str">
        <x:v>CL-SS4-0004</x:v>
      </x:c>
      <x:c r="B7" s="15" t="str">
        <x:v>Cover artwork</x:v>
      </x:c>
      <x:c r="C7" s="15" t="str">
        <x:v>Research reviewed 2026-10-18. Edition details not established by reliable sources are explicitly unresolved; incentive ratios are order ratios, not print runs.</x:v>
      </x:c>
      <x:c r="D7" s="16" t="str">
        <x:v>https://leagueofcomicgeeks.com/comic/4644314/thor-437
https://leagueofcomicgeeks.com/profile/galko/lists/9887
https://gocollect.com/comic/thor-437</x:v>
      </x:c>
      <x:c r="E7" s="15" t="str"/>
    </x:row>
    <x:row r="8" ht="36" hidden="0" customHeight="1">
      <x:c r="A8" s="15" t="str">
        <x:v>CL-SS4-0005</x:v>
      </x:c>
      <x:c r="B8" s="15" t="str">
        <x:v>Cover artwork</x:v>
      </x:c>
      <x:c r="C8" s="15" t="str">
        <x:v>Research reviewed 2026-10-18. Edition details not established by reliable sources are explicitly unresolved; incentive ratios are order ratios, not print runs.</x:v>
      </x:c>
      <x:c r="D8" s="16" t="str">
        <x:v>https://leagueofcomicgeeks.com/comic/5350819/supreme-8
https://leagueofcomicgeeks.com/profile/galko/lists/9887
https://www.comics.org/issue/1317897/?display=grid</x:v>
      </x:c>
      <x:c r="E8" s="15" t="str"/>
    </x:row>
    <x:row r="9" ht="48" hidden="0" customHeight="1">
      <x:c r="A9" s="15" t="str">
        <x:v>CL-SS4-0006</x:v>
      </x:c>
      <x:c r="B9" s="15" t="str">
        <x:v>Cover artwork</x:v>
      </x:c>
      <x:c r="C9" s="15" t="str">
        <x:v>Research reviewed 2026-10-18. Edition details not established by reliable sources are explicitly unresolved; incentive ratios are order ratios, not print runs.</x:v>
      </x:c>
      <x:c r="D9" s="16" t="str">
        <x:v>https://leagueofcomicgeeks.com/comic/7390421/stormbreaker-the-saga-of-beta-ray-bill-3
https://leagueofcomicgeeks.com/profile/galko/lists/9887
https://www.comics.org/issue/306023/?display=grid</x:v>
      </x:c>
      <x:c r="E9" s="15" t="str"/>
    </x:row>
    <x:row r="10" ht="36" hidden="0" customHeight="1">
      <x:c r="A10" s="15" t="str">
        <x:v>CL-SS4-0007</x:v>
      </x:c>
      <x:c r="B10" s="15" t="str">
        <x:v>Cover artwork</x:v>
      </x:c>
      <x:c r="C10" s="15" t="str">
        <x:v>Research reviewed 2026-10-18. Edition details not established by reliable sources are explicitly unresolved; incentive ratios are order ratios, not print runs.</x:v>
      </x:c>
      <x:c r="D10" s="16" t="str">
        <x:v>https://leagueofcomicgeeks.com/comic/4507034/marvel-zombies-2-5
https://leagueofcomicgeeks.com/profile/galko/lists/9887
https://my.comics.org/issue/382537/</x:v>
      </x:c>
      <x:c r="E10" s="15" t="str"/>
    </x:row>
    <x:row r="11" ht="36" hidden="0" customHeight="1">
      <x:c r="A11" s="15" t="str">
        <x:v>CL-SS4-0008</x:v>
      </x:c>
      <x:c r="B11" s="15" t="str">
        <x:v>Cover artwork</x:v>
      </x:c>
      <x:c r="C11" s="15" t="str">
        <x:v>Research reviewed 2026-10-18. Edition details not established by reliable sources are explicitly unresolved; incentive ratios are order ratios, not print runs.</x:v>
      </x:c>
      <x:c r="D11" s="16" t="str">
        <x:v>https://leagueofcomicgeeks.com/comic/8862500/the-amazing-spider-man-674?variant=8866150
https://leagueofcomicgeeks.com/profile/galko/lists/9887</x:v>
      </x:c>
      <x:c r="E11" s="15" t="str"/>
    </x:row>
    <x:row r="12" ht="48" hidden="0" customHeight="1">
      <x:c r="A12" s="15" t="str">
        <x:v>CL-SS4-0009</x:v>
      </x:c>
      <x:c r="B12" s="15" t="str">
        <x:v>Cover artwork</x:v>
      </x:c>
      <x:c r="C12" s="15" t="str">
        <x:v>Research reviewed 2026-10-18. Edition details not established by reliable sources are explicitly unresolved; incentive ratios are order ratios, not print runs.</x:v>
      </x:c>
      <x:c r="D12" s="16" t="str">
        <x:v>https://leagueofcomicgeeks.com/comic/1395554/secret-wars-battleworld-4
https://leagueofcomicgeeks.com/profile/galko/lists/9887
https://www.midtowncomics.com/p/1450158-secret-wars-battleworld-4-cover-a-regular-francesco-francavilla-cover-secret-wars-battleworld-tiein/</x:v>
      </x:c>
      <x:c r="E12" s="15" t="str"/>
    </x:row>
    <x:row r="13" ht="48" hidden="0" customHeight="1">
      <x:c r="A13" s="15" t="str">
        <x:v>CL-SS4-0010</x:v>
      </x:c>
      <x:c r="B13" s="15" t="str">
        <x:v>Cover artwork</x:v>
      </x:c>
      <x:c r="C13" s="15" t="str">
        <x:v>Research reviewed 2026-10-18. Edition details not established by reliable sources are explicitly unresolved; incentive ratios are order ratios, not print runs.</x:v>
      </x:c>
      <x:c r="D13" s="16" t="str">
        <x:v>https://leagueofcomicgeeks.com/comic/4178256/contest-of-champions-4?variant=1514198
https://leagueofcomicgeeks.com/profile/galko/lists/9887
https://marvel.fandom.com/wiki/Contest_of_Champions_Vol_1_4</x:v>
      </x:c>
      <x:c r="E13" s="15" t="str"/>
    </x:row>
    <x:row r="14" ht="48" hidden="0" customHeight="1">
      <x:c r="A14" s="15" t="str">
        <x:v>CL-SS4-0011</x:v>
      </x:c>
      <x:c r="B14" s="15" t="str">
        <x:v>Reference / related edition</x:v>
      </x:c>
      <x:c r="C14" s="15" t="str">
        <x:v>Research reviewed 2026-10-18. Edition details not established by reliable sources are explicitly unresolved; incentive ratios are order ratios, not print runs.</x:v>
      </x:c>
      <x:c r="D14" s="16" t="str">
        <x:v>https://leagueofcomicgeeks.com/comic/4178256/contest-of-champions-4?variant=2455719
https://leagueofcomicgeeks.com/profile/galko/lists/9887
https://www.comics.org/issue/1609107/?issue_detail=2</x:v>
      </x:c>
      <x:c r="E14" s="15" t="str">
        <x:v>Character identification partly unresolved.</x:v>
      </x:c>
    </x:row>
    <x:row r="15" ht="60" hidden="0" customHeight="1">
      <x:c r="A15" s="15" t="str">
        <x:v>CL-SS4-0012</x:v>
      </x:c>
      <x:c r="B15" s="15" t="str">
        <x:v>Cover artwork</x:v>
      </x:c>
      <x:c r="C15" s="15" t="str">
        <x:v>Research reviewed 2026-10-18. Edition details not established by reliable sources are explicitly unresolved; incentive ratios are order ratios, not print runs.</x:v>
      </x:c>
      <x:c r="D15" s="16" t="str">
        <x:v>https://leagueofcomicgeeks.com/comic/2857868/thanos-17?variant=3921055
https://leagueofcomicgeeks.com/profile/galko/lists/9887
https://goldenapplecomics.com/blogs/golden-apple-comics-blog/thanos-17-j-g-jones-silver-surfer-4-homage-variant-golden-apple-comics</x:v>
      </x:c>
      <x:c r="E15" s="15" t="str"/>
    </x:row>
    <x:row r="16" ht="60" hidden="0" customHeight="1">
      <x:c r="A16" s="15" t="str">
        <x:v>CL-SS4-0013</x:v>
      </x:c>
      <x:c r="B16" s="15" t="str">
        <x:v>Cover artwork</x:v>
      </x:c>
      <x:c r="C16" s="15" t="str">
        <x:v>Research reviewed 2026-10-18. Edition details not established by reliable sources are explicitly unresolved; incentive ratios are order ratios, not print runs.</x:v>
      </x:c>
      <x:c r="D16" s="16" t="str">
        <x:v>https://leagueofcomicgeeks.com/comic/4387518/the-unbeatable-squirrel-girl-28
https://leagueofcomicgeeks.com/profile/galko/lists/9887
https://www.marvel.com/comics/issue/65805/the_unbeatable_squirrel_girl_2015_28</x:v>
      </x:c>
      <x:c r="E16" s="15" t="str"/>
    </x:row>
    <x:row r="17" ht="36" hidden="0" customHeight="1">
      <x:c r="A17" s="15" t="str">
        <x:v>CL-SS4-0014</x:v>
      </x:c>
      <x:c r="B17" s="15" t="str">
        <x:v>Cover artwork</x:v>
      </x:c>
      <x:c r="C17" s="15" t="str">
        <x:v>Research reviewed 2026-10-18. Edition details not established by reliable sources are explicitly unresolved; incentive ratios are order ratios, not print runs.</x:v>
      </x:c>
      <x:c r="D17" s="16" t="str">
        <x:v>https://leagueofcomicgeeks.com/comic/3513860/silver-surfer-black-3?variant=5151327
https://leagueofcomicgeeks.com/profile/galko/lists/9887</x:v>
      </x:c>
      <x:c r="E17" s="15" t="str">
        <x:v>Character identification partly unresolved.</x:v>
      </x:c>
    </x:row>
    <x:row r="18" ht="60" hidden="0" customHeight="1">
      <x:c r="A18" s="15" t="str">
        <x:v>CL-SS4-0015</x:v>
      </x:c>
      <x:c r="B18" s="15" t="str">
        <x:v>Cover artwork</x:v>
      </x:c>
      <x:c r="C18" s="15" t="str">
        <x:v>Research reviewed 2026-10-18. Edition details not established by reliable sources are explicitly unresolved; incentive ratios are order ratios, not print runs.</x:v>
      </x:c>
      <x:c r="D18" s="16" t="str">
        <x:v>https://leagueofcomicgeeks.com/comic/3293192/the-amazing-spider-man-49?variant=9888962
https://leagueofcomicgeeks.com/profile/galko/lists/9887
https://eastsidecomics.com/products/amazing-spider-man-850-49-clayton-crain-homage-trade-dress-variants</x:v>
      </x:c>
      <x:c r="E18" s="15" t="str"/>
    </x:row>
    <x:row r="19" ht="24" hidden="0" customHeight="1">
      <x:c r="A19" s="15" t="str">
        <x:v>CL-SS4-0016</x:v>
      </x:c>
      <x:c r="B19" s="15" t="str">
        <x:v>Cover artwork</x:v>
      </x:c>
      <x:c r="C19" s="15" t="str">
        <x:v>Research reviewed 2026-10-18. Edition details not established by reliable sources are explicitly unresolved; incentive ratios are order ratios, not print runs.</x:v>
      </x:c>
      <x:c r="D19" s="16" t="str">
        <x:v>https://leagueofcomicgeeks.com/comic/6839033/thor-1?variant=5363202
https://leagueofcomicgeeks.com/profile/galko/lists/9887</x:v>
      </x:c>
      <x:c r="E19" s="15" t="str"/>
    </x:row>
    <x:row r="20" ht="48" hidden="0" customHeight="1">
      <x:c r="A20" s="15" t="str">
        <x:v>CL-SS4-0017</x:v>
      </x:c>
      <x:c r="B20" s="15" t="str">
        <x:v>Cover artwork</x:v>
      </x:c>
      <x:c r="C20" s="15" t="str">
        <x:v>Research reviewed 2026-10-18. Edition details not established by reliable sources are explicitly unresolved; incentive ratios are order ratios, not print runs.</x:v>
      </x:c>
      <x:c r="D20" s="16" t="str">
        <x:v>https://leagueofcomicgeeks.com/comic/7857588/betty-and-veronica-friends-forever-summer-surf-party-1?variant=2947185
https://leagueofcomicgeeks.com/profile/galko/lists/9887
https://www.comics.org/issue/2770722/</x:v>
      </x:c>
      <x:c r="E20" s="15" t="str"/>
    </x:row>
    <x:row r="21" ht="48" hidden="0" customHeight="1">
      <x:c r="A21" s="15" t="str">
        <x:v>CL-SS4-0018</x:v>
      </x:c>
      <x:c r="B21" s="15" t="str">
        <x:v>Cover artwork</x:v>
      </x:c>
      <x:c r="C21" s="15" t="str">
        <x:v>Research reviewed 2026-10-18. Edition details not established by reliable sources are explicitly unresolved; incentive ratios are order ratios, not print runs.</x:v>
      </x:c>
      <x:c r="D21" s="16" t="str">
        <x:v>https://leagueofcomicgeeks.com/comic/2245339/crystal-planet-2?variant=9696011
https://leagueofcomicgeeks.com/profile/galko/lists/9887
https://www.guildstore.com/comics/pre_code/202205.pdf</x:v>
      </x:c>
      <x:c r="E21" s="15" t="str">
        <x:v>Character identification partly unresolved.</x:v>
      </x:c>
    </x:row>
    <x:row r="22" ht="48" hidden="0" customHeight="1">
      <x:c r="A22" s="15" t="str">
        <x:v>CL-SS4-0019</x:v>
      </x:c>
      <x:c r="B22" s="15" t="str">
        <x:v>Cover artwork</x:v>
      </x:c>
      <x:c r="C22" s="15" t="str">
        <x:v>Research reviewed 2026-10-18. Edition details not established by reliable sources are explicitly unresolved; incentive ratios are order ratios, not print runs. Supplied date 2022-03-30 conflicts with edition-specific GCD date 2022-09-28; latter used. Premiere/Slabbed releases require separate edition confirmation.</x:v>
      </x:c>
      <x:c r="D22" s="16" t="str">
        <x:v>https://leagueofcomicgeeks.com/comic/6413039/hellwitch-vs-lady-death-wargasm-premiere-edition-1?variant=6322734
https://leagueofcomicgeeks.com/profile/galko/lists/9887
https://www.comics.org/issue/2770720/</x:v>
      </x:c>
      <x:c r="E22" s="15" t="str"/>
    </x:row>
    <x:row r="23" ht="60" hidden="0" customHeight="1">
      <x:c r="A23" s="15" t="str">
        <x:v>CL-SS4-0020</x:v>
      </x:c>
      <x:c r="B23" s="15" t="str">
        <x:v>Cover artwork</x:v>
      </x:c>
      <x:c r="C23" s="15" t="str">
        <x:v>Research reviewed 2026-10-18. Edition details not established by reliable sources are explicitly unresolved; incentive ratios are order ratios, not print runs.</x:v>
      </x:c>
      <x:c r="D23" s="16" t="str">
        <x:v>https://leagueofcomicgeeks.com/comic/8626265/hulk-vs-thor-banner-of-war-alpha-1?variant=1230270
https://leagueofcomicgeeks.com/profile/galko/lists/9887
https://the616comics.com/collections/the-616-comics-exclusive-variants/thor</x:v>
      </x:c>
      <x:c r="E23" s="15" t="str"/>
    </x:row>
    <x:row r="24" ht="48" hidden="0" customHeight="1">
      <x:c r="A24" s="15" t="str">
        <x:v>CL-SS4-0021</x:v>
      </x:c>
      <x:c r="B24" s="15" t="str">
        <x:v>Cover artwork</x:v>
      </x:c>
      <x:c r="C24" s="15" t="str">
        <x:v>Research reviewed 2026-10-18. Edition details not established by reliable sources are explicitly unresolved; incentive ratios are order ratios, not print runs.</x:v>
      </x:c>
      <x:c r="D24" s="16" t="str">
        <x:v>https://leagueofcomicgeeks.com/comic/9194774/sissonne-1?variant=3925569
https://leagueofcomicgeeks.com/profile/galko/lists/9887
https://crowdfundr.com/campaigns/527mcb</x:v>
      </x:c>
      <x:c r="E24" s="15" t="str"/>
    </x:row>
    <x:row r="25" ht="36" hidden="0" customHeight="1">
      <x:c r="A25" s="15" t="str">
        <x:v>CL-SS4-0022</x:v>
      </x:c>
      <x:c r="B25" s="15" t="str">
        <x:v>Cover artwork</x:v>
      </x:c>
      <x:c r="C25" s="15" t="str">
        <x:v>Research reviewed 2026-10-18. Edition details not established by reliable sources are explicitly unresolved; incentive ratios are order ratios, not print runs.</x:v>
      </x:c>
      <x:c r="D25" s="16" t="str">
        <x:v>https://leagueofcomicgeeks.com/comic/9644210/thor-27?variant=5990176
https://leagueofcomicgeeks.com/profile/galko/lists/9887
https://www.comics.org/issue/2517263/</x:v>
      </x:c>
      <x:c r="E25" s="15" t="str"/>
    </x:row>
    <x:row r="26" ht="60" hidden="0" customHeight="1">
      <x:c r="A26" s="15" t="str">
        <x:v>CL-SS4-0023</x:v>
      </x:c>
      <x:c r="B26" s="15" t="str">
        <x:v>Cover artwork</x:v>
      </x:c>
      <x:c r="C26" s="15" t="str">
        <x:v>Research reviewed 2026-10-18. Edition details not established by reliable sources are explicitly unresolved; incentive ratios are order ratios, not print runs. Exact depicted origin figures are Dura and Vastar, not automatically Niobe from series title.</x:v>
      </x:c>
      <x:c r="D26" s="16" t="str">
        <x:v>https://leagueofcomicgeeks.com/comic/7765949/niobe-dura-2?variant=8913604
https://leagueofcomicgeeks.com/profile/galko/lists/9887
https://www.strangercomics.com/products/niobe-dura-2-caanan-white-silver-surfer-homage</x:v>
      </x:c>
      <x:c r="E26" s="15" t="str"/>
    </x:row>
    <x:row r="27" ht="60" hidden="0" customHeight="1">
      <x:c r="A27" s="15" t="str">
        <x:v>CL-SS4-0024</x:v>
      </x:c>
      <x:c r="B27" s="15" t="str">
        <x:v>Cover artwork</x:v>
      </x:c>
      <x:c r="C27" s="15" t="str">
        <x:v>Research reviewed 2026-10-18. Edition details not established by reliable sources are explicitly unresolved; incentive ratios are order ratios, not print runs. Main shown cover has a prominent green background face whose identity remains unresolved. NYCC classic background differs; do not merge image identities indiscriminately.</x:v>
      </x:c>
      <x:c r="D27" s="16" t="str">
        <x:v>https://leagueofcomicgeeks.com/comic/7017892/silver-surfer-ghost-light-5?variant=4948785
https://leagueofcomicgeeks.com/profile/galko/lists/9887
https://bigtimecollectibles.com/products/silver-surfer-ghost-light-5-felipe-massafera-exclusive-variant-options</x:v>
      </x:c>
      <x:c r="E27" s="15" t="str">
        <x:v>Character identification partly unresolved.</x:v>
      </x:c>
    </x:row>
    <x:row r="28" ht="24" hidden="0" customHeight="1">
      <x:c r="A28" s="15" t="str">
        <x:v>CL-SS4-0025</x:v>
      </x:c>
      <x:c r="B28" s="15" t="str">
        <x:v>Cover artwork</x:v>
      </x:c>
      <x:c r="C28" s="15" t="str">
        <x:v>Research reviewed 2026-10-18. Edition details not established by reliable sources are explicitly unresolved; incentive ratios are order ratios, not print runs.</x:v>
      </x:c>
      <x:c r="D28" s="16" t="str">
        <x:v>https://leagueofcomicgeeks.com/comic/4819451/blade-7?variant=8444860
https://leagueofcomicgeeks.com/profile/galko/lists/9887</x:v>
      </x:c>
      <x:c r="E28" s="15" t="str"/>
    </x:row>
    <x:row r="29" ht="60" hidden="0" customHeight="1">
      <x:c r="A29" s="15" t="str">
        <x:v>CL-SS4-0026</x:v>
      </x:c>
      <x:c r="B29" s="15" t="str">
        <x:v>Cover artwork</x:v>
      </x:c>
      <x:c r="C29" s="15" t="str">
        <x:v>Research reviewed 2026-10-18. Edition details not established by reliable sources are explicitly unresolved; incentive ratios are order ratios, not print runs. Depicts Kermit and Gonzo wearing Thor/Surfer costumes; character tags use Muppet identities.</x:v>
      </x:c>
      <x:c r="D29" s="16" t="str">
        <x:v>https://leagueofcomicgeeks.com/comic/4650964/the-amazing-spider-man-13?variant=9920752
https://leagueofcomicgeeks.com/profile/galko/lists/9887
https://prhcomics.com/wp-content/uploads/2025/07/PREVIEWS2021047_OCTOBER_2025_FINAL.pdf</x:v>
      </x:c>
      <x:c r="E29" s="15" t="str"/>
    </x:row>
    <x:row r="30" ht="36" hidden="0" customHeight="1">
      <x:c r="A30" s="15" t="str">
        <x:v>CL-SS4-0027</x:v>
      </x:c>
      <x:c r="B30" s="15" t="str">
        <x:v>Cover artwork</x:v>
      </x:c>
      <x:c r="C30" s="15" t="str">
        <x:v>Exact cover visually reviewed; all finishes grouped by shared art. </x:v>
      </x:c>
      <x:c r="D30" s="16" t="str">
        <x:v>https://ultimatecomics.com/product/silver-surfer-black-1-joe-jusko-exclusive-thor-variant-2019-limited-2000-copies/
https://www.mycomicshop.com/search?iid=56266401</x:v>
      </x:c>
      <x:c r="E30" s="15" t="str"/>
    </x:row>
    <x:row r="31" ht="36" hidden="0" customHeight="1">
      <x:c r="A31" s="15" t="str">
        <x:v>CL-SS4-0028</x:v>
      </x:c>
      <x:c r="B31" s="15" t="str">
        <x:v>Cover artwork</x:v>
      </x:c>
      <x:c r="C31" s="15" t="str">
        <x:v>Exact cover visually reviewed; all finishes grouped by shared art. Retailer shipping start differs from issue on-sale date; retailer page says 2020-11-11.</x:v>
      </x:c>
      <x:c r="D31" s="16" t="str">
        <x:v>https://bigtimecollectibles.com/products/thor-9-mico-suayan-exclusive-variant
https://comicspriceguide.com/titles/thor/9-BTC/phpxbrv</x:v>
      </x:c>
      <x:c r="E31" s="15" t="str"/>
    </x:row>
    <x:row r="32" ht="36" hidden="0" customHeight="1">
      <x:c r="A32" s="15" t="str">
        <x:v>CL-SS4-0029</x:v>
      </x:c>
      <x:c r="B32" s="15" t="str">
        <x:v>Cover artwork</x:v>
      </x:c>
      <x:c r="C32" s="15" t="str">
        <x:v>Exact cover visually reviewed; all finishes grouped by shared art. </x:v>
      </x:c>
      <x:c r="D32" s="16" t="str">
        <x:v>https://bigtimecollectibles.com/products/thor-12-mico-suayan-exclusive-variant-02-17-21
https://www.comic-odyssey.com/releases/1267</x:v>
      </x:c>
      <x:c r="E32" s="15" t="str"/>
    </x:row>
    <x:row r="33" ht="48" hidden="0" customHeight="1">
      <x:c r="A33" s="15" t="str">
        <x:v>CL-SS4-0030</x:v>
      </x:c>
      <x:c r="B33" s="15" t="str">
        <x:v>Cover artwork</x:v>
      </x:c>
      <x:c r="C33" s="15" t="str">
        <x:v>Published by research date; solicitation image still labelled NOT FINAL. Art is directly inspectable; final trade dress may vary.</x:v>
      </x:c>
      <x:c r="D33" s="16" t="str">
        <x:v>https://prhcomics.com/book/?isbn=75960621487700116
https://www.marvel.com/comics/issue/132958/silver_surfer_facsimile_edition_2026_4
https://prhcomics.com/book/?isbn=75960621487700111</x:v>
      </x:c>
      <x:c r="E33" s="15" t="str"/>
    </x:row>
    <x:row r="34" ht="24" hidden="0" customHeight="1">
      <x:c r="A34" s="15" t="str">
        <x:v>Silver Surfer #4 Facsimile Edition (2026)</x:v>
      </x:c>
      <x:c r="B34" s="15" t="str">
        <x:v>Reference reprint only</x:v>
      </x:c>
      <x:c r="C34" s="15" t="str">
        <x:v>Marvel explicitly states reprinting original; published June 17 2026, not upcoming as of research date.</x:v>
      </x:c>
      <x:c r="D34" s="16" t="str">
        <x:v>https://www.marvel.com/comics/issue/132958/silver_surfer_facsimile_edition_2026_4</x:v>
      </x:c>
      <x:c r="E34" s="15" t="str"/>
    </x:row>
    <x:row r="35" ht="48" hidden="0" customHeight="1">
      <x:c r="A35" s="15" t="str">
        <x:v>PUNKGUTS #2 Cover A (2026)</x:v>
      </x:c>
      <x:c r="B35" s="15" t="str">
        <x:v>Research queue; creator-confirmed homage not yet production-ready</x:v>
      </x:c>
      <x:c r="C35" s="15" t="str">
        <x:v>Creator directly names target and says released Aug 20 2026. Artist identity appears Adam Florian from creator account; cover-specific imprint, exact full native scan and character identities still need confirmation. Do not miscredit Cover B artist Robert Doan to Cover A.</x:v>
      </x:c>
      <x:c r="D35" s="16" t="str">
        <x:v>https://www.reddit.com/r/altcomix/comments/1vtwpna/cover_a_b_of_punkguts_issue_2_oc/</x:v>
      </x:c>
      <x:c r="E35" s="15" t="str"/>
    </x:row>
    <x:row r="36" ht="36" hidden="0" customHeight="1">
      <x:c r="A36" s="15" t="str">
        <x:v>Fame: Matt Groening — Silver Skater (2025)</x:v>
      </x:c>
      <x:c r="B36" s="15" t="str">
        <x:v>Research queue</x:v>
      </x:c>
      <x:c r="C36" s="15" t="str">
        <x:v>Seller describes Marat Mychaels NYCC homage with Bart/Homer and multiple foil editions. No commissioning publisher/creator confirmation retrieved; exact edition/copy limits unresolved.</x:v>
      </x:c>
      <x:c r="D36" s="16" t="str">
        <x:v>https://www.ebay.ca/itm/257324911599</x:v>
      </x:c>
      <x:c r="E36" s="15" t="str"/>
    </x:row>
    <x:row r="37" ht="24" hidden="0" customHeight="1">
      <x:c r="A37" s="15" t="str">
        <x:v>My Nightmarish Little Venomous Ponies — Silver Surfer #4 homage</x:v>
      </x:c>
      <x:c r="B37" s="15" t="str">
        <x:v>Research queue</x:v>
      </x:c>
      <x:c r="C37" s="15" t="str">
        <x:v>Whatnot identifies Bear Claw Studios 2020, numbered /50. Secondary marketplace alone insufficient for artist, comic identity and image verification.</x:v>
      </x:c>
      <x:c r="D37" s="16" t="str">
        <x:v>https://www.whatnot.com/listing/TGlzdGluZ05vZGU6NTEyNTQ3NzE3</x:v>
      </x:c>
      <x:c r="E37" s="15" t="str"/>
    </x:row>
    <x:row r="38" ht="36" hidden="0" customHeight="1">
      <x:c r="A38" s="15" t="str">
        <x:v>Silver Surfer #4 Mighty Mightor recreation (2025)</x:v>
      </x:c>
      <x:c r="B38" s="15" t="str">
        <x:v>Excluded standalone illustration</x:v>
      </x:c>
      <x:c r="C38" s="15" t="str">
        <x:v>Creator presents original art recreation, not evidence of a published comic edition.</x:v>
      </x:c>
      <x:c r="D38" s="16" t="str">
        <x:v>https://www.behance.net/gallery/229334487/Silver-Surfer-4-Cover-Recreation-Mightor</x:v>
      </x:c>
      <x:c r="E38" s="15" t="str"/>
    </x:row>
    <x:row r="39" ht="24" hidden="0" customHeight="1">
      <x:c r="A39" s="15" t="str">
        <x:v>Nova #4 (1976)</x:v>
      </x:c>
      <x:c r="B39" s="15" t="str">
        <x:v>Needs composition review; not added</x:v>
      </x:c>
      <x:c r="C39" s="15" t="str">
        <x:v>Reddit lead calls cover homage but no reliable target confirmation; Kirby/Sinnott cover featuring Nova/Thor is independently confirmed, target link insufficient.</x:v>
      </x:c>
      <x:c r="D39" s="16" t="str">
        <x:v>https://www.comics.org/issue/30530/</x:v>
      </x:c>
      <x:c r="E39" s="15" t="str"/>
    </x:row>
    <x:row r="40" ht="24" hidden="0" customHeight="1">
      <x:c r="A40" s="15" t="str">
        <x:v>G.O.D.S. Ron Lim cosmic homages</x:v>
      </x:c>
      <x:c r="B40" s="15" t="str">
        <x:v>Excluded wrong target</x:v>
      </x:c>
      <x:c r="C40" s="15" t="str">
        <x:v>Series references Cosmic Powers covers, not Silver Surfer #4.</x:v>
      </x:c>
      <x:c r="D40" s="16" t="str">
        <x:v>https://comicbookhype.com/superherohype/marvels-g-o-d-s-taps-silver-surfer-artist-ron-lim-for-homage-variant-covers/</x:v>
      </x:c>
      <x:c r="E40" s="15" t="str"/>
    </x:row>
    <x:row r="41" ht="60" hidden="0" customHeight="1">
      <x:c r="A41" s="15" t="str">
        <x:v>Upcoming review</x:v>
      </x:c>
      <x:c r="B41" s="15" t="str">
        <x:v>Reviewed 2026-10-18</x:v>
      </x:c>
      <x:c r="C41" s="15" t="str">
        <x:v>No independently verified new Silver Surfer #4 homage with an on-sale date after 2026-10-18 found in reviewed publisher/distributor and retailer searches. This is a search result, not proof none exists. June 2026 facsimile is already published; 2025 Muppets cover is already published; Punkguts #2 is a released 2026 research candidate, not upcoming.</x:v>
      </x:c>
      <x:c r="D41" s="16" t="str"/>
      <x:c r="E41" s="15" t="str"/>
    </x:row>
  </x:sheetData>
  <x:hyperlinks>
    <x:hyperlink xmlns:r="http://schemas.openxmlformats.org/officeDocument/2006/relationships" ref="D2" r:id="Ra68c51859975431b"/>
    <x:hyperlink xmlns:r="http://schemas.openxmlformats.org/officeDocument/2006/relationships" ref="D3" r:id="Ree8d9d43dc71498f"/>
    <x:hyperlink xmlns:r="http://schemas.openxmlformats.org/officeDocument/2006/relationships" ref="D4" r:id="Redaf569859ef4d93"/>
    <x:hyperlink xmlns:r="http://schemas.openxmlformats.org/officeDocument/2006/relationships" ref="D5" r:id="R8b11a23f418f4dfd"/>
    <x:hyperlink xmlns:r="http://schemas.openxmlformats.org/officeDocument/2006/relationships" ref="D6" r:id="Rd0ca5ec6cef34f73"/>
    <x:hyperlink xmlns:r="http://schemas.openxmlformats.org/officeDocument/2006/relationships" ref="D7" r:id="Rb66244f9d9a744bc"/>
    <x:hyperlink xmlns:r="http://schemas.openxmlformats.org/officeDocument/2006/relationships" ref="D8" r:id="R96976b4b4d86439b"/>
    <x:hyperlink xmlns:r="http://schemas.openxmlformats.org/officeDocument/2006/relationships" ref="D9" r:id="R5a77efa37ed84255"/>
    <x:hyperlink xmlns:r="http://schemas.openxmlformats.org/officeDocument/2006/relationships" ref="D10" r:id="R12525ddcb0554dac"/>
    <x:hyperlink xmlns:r="http://schemas.openxmlformats.org/officeDocument/2006/relationships" ref="D11" r:id="R3b97aed36ccb4232"/>
    <x:hyperlink xmlns:r="http://schemas.openxmlformats.org/officeDocument/2006/relationships" ref="D12" r:id="Rb6b10613accf42ab"/>
    <x:hyperlink xmlns:r="http://schemas.openxmlformats.org/officeDocument/2006/relationships" ref="D13" r:id="R485e16d9ff544933"/>
    <x:hyperlink xmlns:r="http://schemas.openxmlformats.org/officeDocument/2006/relationships" ref="D14" r:id="R78aacb25459c4696"/>
    <x:hyperlink xmlns:r="http://schemas.openxmlformats.org/officeDocument/2006/relationships" ref="D15" r:id="Re585f31550fb47ee"/>
    <x:hyperlink xmlns:r="http://schemas.openxmlformats.org/officeDocument/2006/relationships" ref="D16" r:id="R2ce127c5643e430f"/>
    <x:hyperlink xmlns:r="http://schemas.openxmlformats.org/officeDocument/2006/relationships" ref="D17" r:id="R772bdc159ef842f9"/>
    <x:hyperlink xmlns:r="http://schemas.openxmlformats.org/officeDocument/2006/relationships" ref="D18" r:id="R9188463adf094598"/>
    <x:hyperlink xmlns:r="http://schemas.openxmlformats.org/officeDocument/2006/relationships" ref="D19" r:id="R22c65181c90a4c54"/>
    <x:hyperlink xmlns:r="http://schemas.openxmlformats.org/officeDocument/2006/relationships" ref="D20" r:id="R7ef8879cf5654a88"/>
    <x:hyperlink xmlns:r="http://schemas.openxmlformats.org/officeDocument/2006/relationships" ref="D21" r:id="Re5d61be7be244dec"/>
    <x:hyperlink xmlns:r="http://schemas.openxmlformats.org/officeDocument/2006/relationships" ref="D22" r:id="R388561754b894960"/>
    <x:hyperlink xmlns:r="http://schemas.openxmlformats.org/officeDocument/2006/relationships" ref="D23" r:id="R4c2ab60ae62a4976"/>
    <x:hyperlink xmlns:r="http://schemas.openxmlformats.org/officeDocument/2006/relationships" ref="D24" r:id="R3cc62eda272c4028"/>
    <x:hyperlink xmlns:r="http://schemas.openxmlformats.org/officeDocument/2006/relationships" ref="D25" r:id="Reeae2600e4bc49ed"/>
    <x:hyperlink xmlns:r="http://schemas.openxmlformats.org/officeDocument/2006/relationships" ref="D26" r:id="R308eae64cc9d4f1a"/>
    <x:hyperlink xmlns:r="http://schemas.openxmlformats.org/officeDocument/2006/relationships" ref="D27" r:id="R3387c8f9f21c47dd"/>
    <x:hyperlink xmlns:r="http://schemas.openxmlformats.org/officeDocument/2006/relationships" ref="D28" r:id="Rb38eea84ac484e6c"/>
    <x:hyperlink xmlns:r="http://schemas.openxmlformats.org/officeDocument/2006/relationships" ref="D29" r:id="R41b64029e05d46ca"/>
    <x:hyperlink xmlns:r="http://schemas.openxmlformats.org/officeDocument/2006/relationships" ref="D30" r:id="R4705d36ea4d64167"/>
    <x:hyperlink xmlns:r="http://schemas.openxmlformats.org/officeDocument/2006/relationships" ref="D31" r:id="Rfcffb0ec50af448b"/>
    <x:hyperlink xmlns:r="http://schemas.openxmlformats.org/officeDocument/2006/relationships" ref="D32" r:id="Rde35178585554ac7"/>
    <x:hyperlink xmlns:r="http://schemas.openxmlformats.org/officeDocument/2006/relationships" ref="D33" r:id="Rd1df13e13071418d"/>
    <x:hyperlink xmlns:r="http://schemas.openxmlformats.org/officeDocument/2006/relationships" ref="D34" r:id="R324aad30feee4b3c"/>
    <x:hyperlink xmlns:r="http://schemas.openxmlformats.org/officeDocument/2006/relationships" ref="D35" r:id="R032f3698ebff468d"/>
    <x:hyperlink xmlns:r="http://schemas.openxmlformats.org/officeDocument/2006/relationships" ref="D36" r:id="Rc100b7e0832449a6"/>
    <x:hyperlink xmlns:r="http://schemas.openxmlformats.org/officeDocument/2006/relationships" ref="D37" r:id="R7f245946928f4f0c"/>
    <x:hyperlink xmlns:r="http://schemas.openxmlformats.org/officeDocument/2006/relationships" ref="D38" r:id="R0d34dfbcb91b4faf"/>
    <x:hyperlink xmlns:r="http://schemas.openxmlformats.org/officeDocument/2006/relationships" ref="D39" r:id="R49f4aaa07864483e"/>
    <x:hyperlink xmlns:r="http://schemas.openxmlformats.org/officeDocument/2006/relationships" ref="D40" r:id="Ra7156240bbf24663"/>
    <x:hyperlink xmlns:r="http://schemas.openxmlformats.org/officeDocument/2006/relationships" ref="D41" r:id="R2d58a6c2a0df48a6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64</x:v>
      </x:c>
      <x:c r="B1" s="8" t="s">
        <x:v>65</x:v>
      </x:c>
    </x:row>
    <x:row r="2" ht="15" hidden="0">
      <x:c r="A2" s="10" t="s">
        <x:v>0</x:v>
      </x:c>
      <x:c r="B2" s="2" t="s">
        <x:v>66</x:v>
      </x:c>
    </x:row>
    <x:row r="3" ht="15" hidden="0">
      <x:c r="A3" s="10" t="s">
        <x:v>1</x:v>
      </x:c>
      <x:c r="B3" s="2" t="s">
        <x:v>67</x:v>
      </x:c>
    </x:row>
    <x:row r="4" ht="15" hidden="0">
      <x:c r="A4" s="10" t="s">
        <x:v>2</x:v>
      </x:c>
      <x:c r="B4" s="2" t="s">
        <x:v>68</x:v>
      </x:c>
    </x:row>
    <x:row r="5" ht="15" hidden="0">
      <x:c r="A5" s="10" t="s">
        <x:v>3</x:v>
      </x:c>
      <x:c r="B5" s="2" t="s">
        <x:v>69</x:v>
      </x:c>
    </x:row>
    <x:row r="6" ht="15" hidden="0">
      <x:c r="A6" s="10" t="s">
        <x:v>4</x:v>
      </x:c>
      <x:c r="B6" s="2" t="s">
        <x:v>70</x:v>
      </x:c>
    </x:row>
    <x:row r="7" ht="15" hidden="0">
      <x:c r="A7" s="10" t="s">
        <x:v>5</x:v>
      </x:c>
      <x:c r="B7" s="2" t="s">
        <x:v>71</x:v>
      </x:c>
    </x:row>
    <x:row r="8" ht="15" hidden="0">
      <x:c r="A8" s="10" t="s">
        <x:v>6</x:v>
      </x:c>
      <x:c r="B8" s="2" t="s">
        <x:v>72</x:v>
      </x:c>
    </x:row>
    <x:row r="9" ht="23.850000381469727" hidden="0">
      <x:c r="A9" s="10" t="s">
        <x:v>7</x:v>
      </x:c>
      <x:c r="B9" s="2" t="s">
        <x:v>73</x:v>
      </x:c>
    </x:row>
    <x:row r="10" ht="15" hidden="0">
      <x:c r="A10" s="10" t="s">
        <x:v>8</x:v>
      </x:c>
      <x:c r="B10" s="2" t="s">
        <x:v>74</x:v>
      </x:c>
    </x:row>
    <x:row r="11" ht="15" hidden="0">
      <x:c r="A11" s="10" t="s">
        <x:v>9</x:v>
      </x:c>
      <x:c r="B11" s="2" t="s">
        <x:v>75</x:v>
      </x:c>
    </x:row>
    <x:row r="12" ht="15" hidden="0">
      <x:c r="A12" s="10" t="s">
        <x:v>10</x:v>
      </x:c>
      <x:c r="B12" s="2" t="s">
        <x:v>76</x:v>
      </x:c>
    </x:row>
    <x:row r="13" ht="15" hidden="0">
      <x:c r="A13" s="10" t="s">
        <x:v>11</x:v>
      </x:c>
      <x:c r="B13" s="2" t="s">
        <x:v>77</x:v>
      </x:c>
    </x:row>
    <x:row r="14" ht="15" hidden="0">
      <x:c r="A14" s="10" t="s">
        <x:v>12</x:v>
      </x:c>
      <x:c r="B14" s="2" t="s">
        <x:v>78</x:v>
      </x:c>
    </x:row>
    <x:row r="15" ht="15" hidden="0">
      <x:c r="A15" s="10" t="s">
        <x:v>13</x:v>
      </x:c>
      <x:c r="B15" s="2" t="s">
        <x:v>79</x:v>
      </x:c>
    </x:row>
    <x:row r="16" ht="15" hidden="0">
      <x:c r="A16" s="10" t="s">
        <x:v>14</x:v>
      </x:c>
      <x:c r="B16" s="2" t="s">
        <x:v>80</x:v>
      </x:c>
    </x:row>
    <x:row r="17" ht="15" hidden="0">
      <x:c r="A17" s="10" t="s">
        <x:v>15</x:v>
      </x:c>
      <x:c r="B17" s="2" t="s">
        <x:v>81</x:v>
      </x:c>
    </x:row>
    <x:row r="18" ht="15" hidden="0">
      <x:c r="A18" s="10" t="s">
        <x:v>16</x:v>
      </x:c>
      <x:c r="B18" s="2" t="s">
        <x:v>82</x:v>
      </x:c>
    </x:row>
    <x:row r="19" ht="23.850000381469727" hidden="0">
      <x:c r="A19" s="10" t="s">
        <x:v>17</x:v>
      </x:c>
      <x:c r="B19" s="2" t="s">
        <x:v>83</x:v>
      </x:c>
    </x:row>
    <x:row r="20" ht="15" hidden="0">
      <x:c r="A20" s="10" t="s">
        <x:v>18</x:v>
      </x:c>
      <x:c r="B20" s="2" t="s">
        <x:v>84</x:v>
      </x:c>
    </x:row>
    <x:row r="21" ht="15" hidden="0">
      <x:c r="A21" s="10" t="s">
        <x:v>19</x:v>
      </x:c>
      <x:c r="B21" s="2" t="s">
        <x:v>85</x:v>
      </x:c>
    </x:row>
    <x:row r="22" ht="15" hidden="0">
      <x:c r="A22" s="10" t="s">
        <x:v>20</x:v>
      </x:c>
      <x:c r="B22" s="2" t="s">
        <x:v>86</x:v>
      </x:c>
    </x:row>
    <x:row r="23" ht="15" hidden="0">
      <x:c r="A23" s="10" t="s">
        <x:v>21</x:v>
      </x:c>
      <x:c r="B23" s="2" t="s">
        <x:v>87</x:v>
      </x:c>
    </x:row>
    <x:row r="24" ht="15" hidden="0">
      <x:c r="A24" s="10" t="s">
        <x:v>22</x:v>
      </x:c>
      <x:c r="B24" s="2" t="s">
        <x:v>88</x:v>
      </x:c>
    </x:row>
    <x:row r="25" ht="15" hidden="0">
      <x:c r="A25" s="10" t="s">
        <x:v>23</x:v>
      </x:c>
      <x:c r="B25" s="2" t="s">
        <x:v>89</x:v>
      </x:c>
    </x:row>
  </x:sheetData>
  <x:pageMargins left="0.7" right="0.7" top="0.75" bottom="0.75" header="0.3" footer="0.3"/>
</x:worksheet>
</file>