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17676e9a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c7601169ec9b4538"/>
    <x:sheet xmlns:r="http://schemas.openxmlformats.org/officeDocument/2006/relationships" name="Dashboard" sheetId="2" r:id="Rf11076173d8e41cf"/>
    <x:sheet xmlns:r="http://schemas.openxmlformats.org/officeDocument/2006/relationships" name="Research Log" sheetId="3" r:id="R60994f71d55941a6"/>
    <x:sheet xmlns:r="http://schemas.openxmlformats.org/officeDocument/2006/relationships" name="Data Dictionary" sheetId="4" r:id="Ra413427e6eb04a01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<x:sst xmlns:x="http://schemas.openxmlformats.org/spreadsheetml/2006/main">
  <x:si>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</x:si>
  <x:si>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</x:si>
  <x:si>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</x:si>
  <x:si>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</x:si>
  <x:si>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</x:si>
  <x:si>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</x:si>
  <x:si>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</x:si>
  <x:si>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</x:si>
  <x:si>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</x:si>
  <x:si>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</x:si>
  <x:si>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</x:si>
  <x:si>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</x:si>
  <x:si>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</x:si>
  <x:si>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</x:si>
  <x:si>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</x:si>
  <x:si>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</x:si>
  <x:si>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</x:si>
  <x:si>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</x:si>
  <x:si>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</x:si>
  <x:si>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</x:si>
  <x:si>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</x:si>
  <x:si>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</x:si>
  <x:si>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</x:si>
  <x:si>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</x:si>
  <x:si>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Iron Man #128 (1979)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</x:si>
  <x:si>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</x:si>
  <x:si>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</x:si>
  <x:si>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</x:si>
  <x:si>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</x:si>
  <x:si>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</x:si>
  <x:si>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</x:si>
  <x:si>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</x:si>
  <x:si>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</x:si>
  <x:si>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</x:si>
  <x:si>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</x:si>
  <x:si>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</x:si>
  <x:si>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</x:si>
  <x:si>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</x:si>
  <x:si>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</x:si>
  <x:si>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</x:si>
  <x:si>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</x:si>
  <x:si>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</x:si>
  <x:si>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</x:si>
  <x:si>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</x:si>
  <x:si>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</x:si>
  <x:si>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</x:si>
  <x:si>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Valiant</x:t>
  </x:si>
  <x:si>
    <x:t xml:space="preserve">DC Comics</x:t>
  </x:si>
  <x:si>
    <x:t xml:space="preserve">Action Lab Comics</x:t>
  </x:si>
  <x:si>
    <x:t xml:space="preserve">Kenzer &amp; Company</x:t>
  </x:si>
  <x:si>
    <x:t xml:space="preserve">Aardvark-Vanaheim</x:t>
  </x:si>
  <x:si>
    <x:t xml:space="preserve">Ahoy Comics</x:t>
  </x:si>
  <x:si>
    <x:t xml:space="preserve">Dynamite</x:t>
  </x:si>
  <x:si>
    <x:t xml:space="preserve">Oni Press</x:t>
  </x:si>
  <x:si>
    <x:t xml:space="preserve">Titan Comics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</x:si>
  <x:si>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</x:si>
  <x:si>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</x:si>
  <x:si>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</x:si>
  <x:si>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</x:si>
  <x:si>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</x:si>
  <x:si>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(24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</x:si>
  <x:si>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</x:si>
  <x:si>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</x:si>
  <x:si>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https://leagueofcomicgeeks.com/profile/galko/lists/8674</x:t>
  </x:si>
  <x:si>
    <x:t xml:space="preserve">Iron Man #128 (1979)</x:t>
  </x:si>
  <x:si>
    <x:t xml:space="preserve">Excluded</x:t>
  </x:si>
  <x:si>
    <x:t xml:space="preserve">The original issue or an edition of it.</x:t>
  </x:si>
  <x:si>
    <x:t xml:space="preserve">https://leagueofcomicgeeks.com/comic/1700501/iron-man-128</x:t>
  </x:si>
  <x:si>
    <x:t xml:space="preserve">Rich Johnston's Iron Muslim #1 2nd Printing Josh Covey (2012)</x:t>
  </x:si>
  <x:si>
    <x:t xml:space="preserve">The Immortal Hulk #1 4th Printing Joe Bennett (2019)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</x:si>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</x:sst>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8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5cb309b024527" /><Relationship Type="http://schemas.openxmlformats.org/officeDocument/2006/relationships/theme" Target="/xl/theme/theme1.xml" Id="Rc26582d86c7d4016" /><Relationship Type="http://schemas.openxmlformats.org/officeDocument/2006/relationships/sharedStrings" Target="/xl/sharedStrings.xml" Id="Rccae1c490e844545" /><Relationship Type="http://schemas.openxmlformats.org/officeDocument/2006/relationships/worksheet" Target="/xl/worksheets/sheet1.xml" Id="Rc7601169ec9b4538" /><Relationship Type="http://schemas.openxmlformats.org/officeDocument/2006/relationships/worksheet" Target="/xl/worksheets/sheet2.xml" Id="Rf11076173d8e41cf" /><Relationship Type="http://schemas.openxmlformats.org/officeDocument/2006/relationships/worksheet" Target="/xl/worksheets/sheet3.xml" Id="R60994f71d55941a6" /><Relationship Type="http://schemas.openxmlformats.org/officeDocument/2006/relationships/worksheet" Target="/xl/worksheets/sheet4.xml" Id="Ra413427e6eb04a01" /></Relationships>
</file>

<file path=xl/tables/table1.xml><?xml version="1.0" encoding="utf-8"?>
<x:table xmlns:x="http://schemas.openxmlformats.org/spreadsheetml/2006/main" id="1" name="IM128Catalog" displayName="IM128Catalog" ref="A1:X22" headerRowCount="1" totalsRowCount="0" totalsRowShown="0">
  <x:autoFilter ref="A1:X22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7632250/batman-legends-of-the-dark-knight-119" TargetMode="External" Id="R5d2c014c35554154" /><Relationship Type="http://schemas.openxmlformats.org/officeDocument/2006/relationships/hyperlink" Target="https://leagueofcomicgeeks.com/profile/galko/lists/8674" TargetMode="External" Id="Rd7b06e615f144e0c" /><Relationship Type="http://schemas.openxmlformats.org/officeDocument/2006/relationships/hyperlink" Target="https://s3.amazonaws.com/comicgeeks/comics/covers/medium-7632250.jpg" TargetMode="External" Id="Rd8c65b04c90847b2" /><Relationship Type="http://schemas.openxmlformats.org/officeDocument/2006/relationships/hyperlink" Target="https://leagueofcomicgeeks.com/comic/3599675/marvel-zombies-hc?variant=8622896" TargetMode="External" Id="R5b72752b5c934a16" /><Relationship Type="http://schemas.openxmlformats.org/officeDocument/2006/relationships/hyperlink" Target="https://leagueofcomicgeeks.com/profile/galko/lists/8674" TargetMode="External" Id="Rb21e01a26e98485f" /><Relationship Type="http://schemas.openxmlformats.org/officeDocument/2006/relationships/hyperlink" Target="https://s3.amazonaws.com/comicgeeks/comics/covers/medium-8622896.jpg" TargetMode="External" Id="R0aae552841a04f7a" /><Relationship Type="http://schemas.openxmlformats.org/officeDocument/2006/relationships/hyperlink" Target="https://leagueofcomicgeeks.com/comic/2744260/marvel-zombies-vol-1-tp?variant=8413982" TargetMode="External" Id="R23ee0d16c1fc4f99" /><Relationship Type="http://schemas.openxmlformats.org/officeDocument/2006/relationships/hyperlink" Target="https://leagueofcomicgeeks.com/profile/galko/lists/8674" TargetMode="External" Id="Rcc35e89fc90a44b2" /><Relationship Type="http://schemas.openxmlformats.org/officeDocument/2006/relationships/hyperlink" Target="https://s3.amazonaws.com/comicgeeks/comics/covers/medium-8413982.jpg" TargetMode="External" Id="R23feb3dbf77b4cfb" /><Relationship Type="http://schemas.openxmlformats.org/officeDocument/2006/relationships/hyperlink" Target="https://leagueofcomicgeeks.com/comic/7883616/the-invincible-iron-man-31?variant=1352669" TargetMode="External" Id="R68ecbeba3c164d7b" /><Relationship Type="http://schemas.openxmlformats.org/officeDocument/2006/relationships/hyperlink" Target="https://leagueofcomicgeeks.com/profile/galko/lists/8674" TargetMode="External" Id="R82317801d3ac4228" /><Relationship Type="http://schemas.openxmlformats.org/officeDocument/2006/relationships/hyperlink" Target="https://s3.amazonaws.com/comicgeeks/comics/covers/medium-1352669.jpg" TargetMode="External" Id="R6bf59d4fceb043b6" /><Relationship Type="http://schemas.openxmlformats.org/officeDocument/2006/relationships/hyperlink" Target="https://leagueofcomicgeeks.com/comic/9300433/what-if-iron-man-demon-in-an-armor-1" TargetMode="External" Id="Rbfa3e735451541ae" /><Relationship Type="http://schemas.openxmlformats.org/officeDocument/2006/relationships/hyperlink" Target="https://leagueofcomicgeeks.com/profile/galko/lists/8674" TargetMode="External" Id="R57213127ab744ac5" /><Relationship Type="http://schemas.openxmlformats.org/officeDocument/2006/relationships/hyperlink" Target="https://s3.amazonaws.com/comicgeeks/comics/covers/medium-9300433.jpg" TargetMode="External" Id="R82bf61470fd5435a" /><Relationship Type="http://schemas.openxmlformats.org/officeDocument/2006/relationships/hyperlink" Target="https://leagueofcomicgeeks.com/comic/6047784/the-incredible-hulk-2?variant=1269195" TargetMode="External" Id="Rdc07cb8594a94796" /><Relationship Type="http://schemas.openxmlformats.org/officeDocument/2006/relationships/hyperlink" Target="https://leagueofcomicgeeks.com/profile/galko/lists/8674" TargetMode="External" Id="R0f8d13c2dc194632" /><Relationship Type="http://schemas.openxmlformats.org/officeDocument/2006/relationships/hyperlink" Target="https://s3.amazonaws.com/comicgeeks/comics/covers/medium-1269195.jpg" TargetMode="External" Id="R28e4962712d644c7" /><Relationship Type="http://schemas.openxmlformats.org/officeDocument/2006/relationships/hyperlink" Target="https://leagueofcomicgeeks.com/comic/6093823/deadpool-7" TargetMode="External" Id="R914b685e7b324000" /><Relationship Type="http://schemas.openxmlformats.org/officeDocument/2006/relationships/hyperlink" Target="https://leagueofcomicgeeks.com/profile/galko/lists/8674" TargetMode="External" Id="R7ced9ad09e9a45a6" /><Relationship Type="http://schemas.openxmlformats.org/officeDocument/2006/relationships/hyperlink" Target="https://s3.amazonaws.com/comicgeeks/comics/covers/medium-6093823.jpg" TargetMode="External" Id="Rfb7df14ef02e4002" /><Relationship Type="http://schemas.openxmlformats.org/officeDocument/2006/relationships/hyperlink" Target="https://leagueofcomicgeeks.com/comic/9507388/superior-iron-man-1?variant=2282939" TargetMode="External" Id="R269a35f7ca2743cb" /><Relationship Type="http://schemas.openxmlformats.org/officeDocument/2006/relationships/hyperlink" Target="https://leagueofcomicgeeks.com/profile/galko/lists/8674" TargetMode="External" Id="R579be637a9e84560" /><Relationship Type="http://schemas.openxmlformats.org/officeDocument/2006/relationships/hyperlink" Target="https://s3.amazonaws.com/comicgeeks/comics/covers/medium-2282939.jpg" TargetMode="External" Id="R5f461206f8714adc" /><Relationship Type="http://schemas.openxmlformats.org/officeDocument/2006/relationships/hyperlink" Target="https://leagueofcomicgeeks.com/comic/7178534/pathfinder-hollow-mountain-4?variant=5970111" TargetMode="External" Id="R06bd72f0634a4210" /><Relationship Type="http://schemas.openxmlformats.org/officeDocument/2006/relationships/hyperlink" Target="https://leagueofcomicgeeks.com/profile/galko/lists/8674" TargetMode="External" Id="R9a411201ab8c4e1c" /><Relationship Type="http://schemas.openxmlformats.org/officeDocument/2006/relationships/hyperlink" Target="https://s3.amazonaws.com/comicgeeks/comics/covers/medium-5970111.jpg" TargetMode="External" Id="R1e5c327166324af1" /><Relationship Type="http://schemas.openxmlformats.org/officeDocument/2006/relationships/hyperlink" Target="https://leagueofcomicgeeks.com/comic/2392401/x-o-manowar-1?variant=5528248" TargetMode="External" Id="R0b6936a79f304b2f" /><Relationship Type="http://schemas.openxmlformats.org/officeDocument/2006/relationships/hyperlink" Target="https://leagueofcomicgeeks.com/profile/galko/lists/8674" TargetMode="External" Id="Ra68cf2a6bbb74f7b" /><Relationship Type="http://schemas.openxmlformats.org/officeDocument/2006/relationships/hyperlink" Target="https://s3.amazonaws.com/comicgeeks/comics/covers/medium-5528248.jpg" TargetMode="External" Id="R0acda7bd37244e25" /><Relationship Type="http://schemas.openxmlformats.org/officeDocument/2006/relationships/hyperlink" Target="https://leagueofcomicgeeks.com/comic/9895648/rick-and-morty-35?variant=5517868" TargetMode="External" Id="R9197e084fdd648e9" /><Relationship Type="http://schemas.openxmlformats.org/officeDocument/2006/relationships/hyperlink" Target="https://leagueofcomicgeeks.com/profile/galko/lists/8674" TargetMode="External" Id="Rcdf69d20005745c6" /><Relationship Type="http://schemas.openxmlformats.org/officeDocument/2006/relationships/hyperlink" Target="https://s3.amazonaws.com/comicgeeks/comics/covers/medium-5517868.jpg" TargetMode="External" Id="R68bdd3b6c8da49da" /><Relationship Type="http://schemas.openxmlformats.org/officeDocument/2006/relationships/hyperlink" Target="https://leagueofcomicgeeks.com/comic/7802208/supermansion-1" TargetMode="External" Id="R1ef0146b1b12419e" /><Relationship Type="http://schemas.openxmlformats.org/officeDocument/2006/relationships/hyperlink" Target="https://leagueofcomicgeeks.com/profile/galko/lists/8674" TargetMode="External" Id="Re439b774e9a34f5c" /><Relationship Type="http://schemas.openxmlformats.org/officeDocument/2006/relationships/hyperlink" Target="https://s3.amazonaws.com/comicgeeks/comics/covers/medium-7802208.jpg" TargetMode="External" Id="Rccb94fabad014584" /><Relationship Type="http://schemas.openxmlformats.org/officeDocument/2006/relationships/hyperlink" Target="https://leagueofcomicgeeks.com/comic/7273849/banjax-1?variant=5463176" TargetMode="External" Id="R4369342fbcad46c1" /><Relationship Type="http://schemas.openxmlformats.org/officeDocument/2006/relationships/hyperlink" Target="https://leagueofcomicgeeks.com/profile/galko/lists/8674" TargetMode="External" Id="R154129b2e87a48c4" /><Relationship Type="http://schemas.openxmlformats.org/officeDocument/2006/relationships/hyperlink" Target="https://s3.amazonaws.com/comicgeeks/comics/covers/medium-5463176.jpg" TargetMode="External" Id="R245121757bd44f1c" /><Relationship Type="http://schemas.openxmlformats.org/officeDocument/2006/relationships/hyperlink" Target="https://leagueofcomicgeeks.com/comic/6858015/the-iron-manticore-1" TargetMode="External" Id="R9bc18aaa01594ac5" /><Relationship Type="http://schemas.openxmlformats.org/officeDocument/2006/relationships/hyperlink" Target="https://leagueofcomicgeeks.com/profile/galko/lists/8674" TargetMode="External" Id="R801c96327ac941f2" /><Relationship Type="http://schemas.openxmlformats.org/officeDocument/2006/relationships/hyperlink" Target="https://s3.amazonaws.com/comicgeeks/comics/covers/medium-6858015.jpg" TargetMode="External" Id="Rf00992f4da674d73" /><Relationship Type="http://schemas.openxmlformats.org/officeDocument/2006/relationships/hyperlink" Target="https://leagueofcomicgeeks.com/comic/3340548/knights-of-the-dinner-table-288" TargetMode="External" Id="R73505d55c37a4b1d" /><Relationship Type="http://schemas.openxmlformats.org/officeDocument/2006/relationships/hyperlink" Target="https://leagueofcomicgeeks.com/profile/galko/lists/8674" TargetMode="External" Id="R1428437858384f7f" /><Relationship Type="http://schemas.openxmlformats.org/officeDocument/2006/relationships/hyperlink" Target="https://s3.amazonaws.com/comicgeeks/comics/covers/medium-3340548.jpg" TargetMode="External" Id="R93a6206def3347ba" /><Relationship Type="http://schemas.openxmlformats.org/officeDocument/2006/relationships/hyperlink" Target="https://leagueofcomicgeeks.com/comic/3991078/the-immortal-hulk-45?variant=1375230" TargetMode="External" Id="Rc44c39da1c664ef1" /><Relationship Type="http://schemas.openxmlformats.org/officeDocument/2006/relationships/hyperlink" Target="https://leagueofcomicgeeks.com/profile/galko/lists/8674" TargetMode="External" Id="R93c84af8e38f4f29" /><Relationship Type="http://schemas.openxmlformats.org/officeDocument/2006/relationships/hyperlink" Target="https://s3.amazonaws.com/comicgeeks/comics/covers/medium-1375230.jpg" TargetMode="External" Id="Rf763632fc1694782" /><Relationship Type="http://schemas.openxmlformats.org/officeDocument/2006/relationships/hyperlink" Target="https://leagueofcomicgeeks.com/comic/6465111/moon-knight-10?variant=7314479" TargetMode="External" Id="Ra94d492c807e43de" /><Relationship Type="http://schemas.openxmlformats.org/officeDocument/2006/relationships/hyperlink" Target="https://leagueofcomicgeeks.com/profile/galko/lists/8674" TargetMode="External" Id="R2574d182ead84ff5" /><Relationship Type="http://schemas.openxmlformats.org/officeDocument/2006/relationships/hyperlink" Target="https://s3.amazonaws.com/comicgeeks/comics/covers/medium-7314479.jpg" TargetMode="External" Id="R66c4c3f9155f4a7b" /><Relationship Type="http://schemas.openxmlformats.org/officeDocument/2006/relationships/hyperlink" Target="https://leagueofcomicgeeks.com/comic/2578246/punisher-3?variant=3114341" TargetMode="External" Id="R4a20de86716c4635" /><Relationship Type="http://schemas.openxmlformats.org/officeDocument/2006/relationships/hyperlink" Target="https://leagueofcomicgeeks.com/profile/galko/lists/8674" TargetMode="External" Id="Ra44cd56de8834fdf" /><Relationship Type="http://schemas.openxmlformats.org/officeDocument/2006/relationships/hyperlink" Target="https://s3.amazonaws.com/comicgeeks/comics/covers/medium-3114341.jpg" TargetMode="External" Id="R96aafd6826014929" /><Relationship Type="http://schemas.openxmlformats.org/officeDocument/2006/relationships/hyperlink" Target="https://leagueofcomicgeeks.com/comic/4148687/the-wrong-earth-dead-ringers-2?variant=9089606" TargetMode="External" Id="R02b9edfaeb824525" /><Relationship Type="http://schemas.openxmlformats.org/officeDocument/2006/relationships/hyperlink" Target="https://leagueofcomicgeeks.com/profile/galko/lists/8674" TargetMode="External" Id="Rc85ddebf6dc4427a" /><Relationship Type="http://schemas.openxmlformats.org/officeDocument/2006/relationships/hyperlink" Target="https://s3.amazonaws.com/comicgeeks/comics/covers/medium-9089606.jpg" TargetMode="External" Id="R71170a0acdb0470d" /><Relationship Type="http://schemas.openxmlformats.org/officeDocument/2006/relationships/table" Target="/xl/tables/table1.xml" Id="R12221a03aae146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674" TargetMode="External" Id="Rdf850f732d8b4d12" /><Relationship Type="http://schemas.openxmlformats.org/officeDocument/2006/relationships/hyperlink" Target="https://leagueofcomicgeeks.com/comic/1700501/iron-man-128" TargetMode="External" Id="Rff8edf655d674a4f" /><Relationship Type="http://schemas.openxmlformats.org/officeDocument/2006/relationships/hyperlink" Target="https://leagueofcomicgeeks.com/comic/4624264/rich-johnstons-iron-muslim-1?variant=6065706" TargetMode="External" Id="R5056e29bfa6a402e" /><Relationship Type="http://schemas.openxmlformats.org/officeDocument/2006/relationships/hyperlink" Target="https://leagueofcomicgeeks.com/comic/4507449/the-immortal-hulk-1?variant=2785548" TargetMode="External" Id="Re220530f86554556" /><Relationship Type="http://schemas.openxmlformats.org/officeDocument/2006/relationships/hyperlink" Target="https://leagueofcomicgeeks.com/comic/4507449/the-immortal-hulk-1?variant=2785548" TargetMode="External" Id="Rbe3cd3d5b7324f89" /><Relationship Type="http://schemas.openxmlformats.org/officeDocument/2006/relationships/hyperlink" Target="https://leagueofcomicgeeks.com/comic/4507449/the-immortal-hulk-1?variant=2785548" TargetMode="External" Id="R3fd6deadd95740ca" /><Relationship Type="http://schemas.openxmlformats.org/officeDocument/2006/relationships/hyperlink" Target="https://leagueofcomicgeeks.com/comic/4507449/the-immortal-hulk-1?variant=2785548" TargetMode="External" Id="R677403bdb2b24af4" /><Relationship Type="http://schemas.openxmlformats.org/officeDocument/2006/relationships/hyperlink" Target="https://leagueofcomicgeeks.com/comic/4507449/the-immortal-hulk-1?variant=2785548" TargetMode="External" Id="R65fc317c17ba49f9" /><Relationship Type="http://schemas.openxmlformats.org/officeDocument/2006/relationships/hyperlink" Target="https://leagueofcomicgeeks.com/comic/4507449/the-immortal-hulk-1?variant=2785548" TargetMode="External" Id="Re775c3409d534f0a" /><Relationship Type="http://schemas.openxmlformats.org/officeDocument/2006/relationships/hyperlink" Target="https://leagueofcomicgeeks.com/comic/4507449/the-immortal-hulk-1?variant=2785548" TargetMode="External" Id="R4e36ddb0ff7640e6" /><Relationship Type="http://schemas.openxmlformats.org/officeDocument/2006/relationships/hyperlink" Target="https://leagueofcomicgeeks.com/comic/4507449/the-immortal-hulk-1?variant=2785548" TargetMode="External" Id="R1481a3aa70aa42c0" /><Relationship Type="http://schemas.openxmlformats.org/officeDocument/2006/relationships/hyperlink" Target="https://leagueofcomicgeeks.com/comic/4507449/the-immortal-hulk-1?variant=2785548" TargetMode="External" Id="Rb912b5c1c1504bef" /><Relationship Type="http://schemas.openxmlformats.org/officeDocument/2006/relationships/hyperlink" Target="https://leagueofcomicgeeks.com/comic/4507449/the-immortal-hulk-1?variant=2785548" TargetMode="External" Id="R8b18ef761779469d" /><Relationship Type="http://schemas.openxmlformats.org/officeDocument/2006/relationships/hyperlink" Target="https://leagueofcomicgeeks.com/comic/4507449/the-immortal-hulk-1?variant=2785548" TargetMode="External" Id="R65e2306937c44e04" /><Relationship Type="http://schemas.openxmlformats.org/officeDocument/2006/relationships/hyperlink" Target="https://leagueofcomicgeeks.com/comic/4507449/the-immortal-hulk-1?variant=2785548" TargetMode="External" Id="R8a9659394ea14cdc" /><Relationship Type="http://schemas.openxmlformats.org/officeDocument/2006/relationships/hyperlink" Target="https://leagueofcomicgeeks.com/comic/4507449/the-immortal-hulk-1?variant=2785548" TargetMode="External" Id="Rb34efcefa64c4d5c" /><Relationship Type="http://schemas.openxmlformats.org/officeDocument/2006/relationships/hyperlink" Target="https://leagueofcomicgeeks.com/comic/4507449/the-immortal-hulk-1?variant=2785548" TargetMode="External" Id="R1f682ddc1c1948cd" /><Relationship Type="http://schemas.openxmlformats.org/officeDocument/2006/relationships/hyperlink" Target="https://leagueofcomicgeeks.com/comic/4507449/the-immortal-hulk-1?variant=2785548" TargetMode="External" Id="R658c6cbe80294ff0" /><Relationship Type="http://schemas.openxmlformats.org/officeDocument/2006/relationships/hyperlink" Target="https://leagueofcomicgeeks.com/comic/4507449/the-immortal-hulk-1?variant=2785548" TargetMode="External" Id="R20aee61202064f53" /><Relationship Type="http://schemas.openxmlformats.org/officeDocument/2006/relationships/hyperlink" Target="https://leagueofcomicgeeks.com/comic/4507449/the-immortal-hulk-1?variant=2785548" TargetMode="External" Id="R403526f6c1ab455c" /><Relationship Type="http://schemas.openxmlformats.org/officeDocument/2006/relationships/hyperlink" Target="https://leagueofcomicgeeks.com/comic/4507449/the-immortal-hulk-1?variant=2785548" TargetMode="External" Id="Rd6ddd4bc58c7488c" /><Relationship Type="http://schemas.openxmlformats.org/officeDocument/2006/relationships/hyperlink" Target="https://leagueofcomicgeeks.com/comic/4507449/the-immortal-hulk-1?variant=2785548" TargetMode="External" Id="Rd66b72ad5575493f" /><Relationship Type="http://schemas.openxmlformats.org/officeDocument/2006/relationships/hyperlink" Target="https://leagueofcomicgeeks.com/comic/4507449/the-immortal-hulk-1?variant=2785548" TargetMode="External" Id="R43e87bfd869c49f0" /><Relationship Type="http://schemas.openxmlformats.org/officeDocument/2006/relationships/hyperlink" Target="https://leagueofcomicgeeks.com/comic/4507449/the-immortal-hulk-1?variant=2785548" TargetMode="External" Id="R5561b3cc9f5b42f4" /><Relationship Type="http://schemas.openxmlformats.org/officeDocument/2006/relationships/hyperlink" Target="https://leagueofcomicgeeks.com/comic/4507449/the-immortal-hulk-1?variant=2785548" TargetMode="External" Id="R805f7e4dc34a419f" /><Relationship Type="http://schemas.openxmlformats.org/officeDocument/2006/relationships/hyperlink" Target="https://leagueofcomicgeeks.com/comic/4507449/the-immortal-hulk-1?variant=2785548" TargetMode="External" Id="Rd259ea97b1ff4354" /><Relationship Type="http://schemas.openxmlformats.org/officeDocument/2006/relationships/hyperlink" Target="https://leagueofcomicgeeks.com/comic/4507449/the-immortal-hulk-1?variant=2785548" TargetMode="External" Id="R9282f9446f81480a" /><Relationship Type="http://schemas.openxmlformats.org/officeDocument/2006/relationships/hyperlink" Target="https://leagueofcomicgeeks.com/comic/4507449/the-immortal-hulk-1?variant=2785548" TargetMode="External" Id="R1155d1b77e7f4ecc" /><Relationship Type="http://schemas.openxmlformats.org/officeDocument/2006/relationships/hyperlink" Target="https://leagueofcomicgeeks.com/comic/4507449/the-immortal-hulk-1?variant=2785548" TargetMode="External" Id="Ra12f2c9c163d4296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36" hidden="0" customHeight="1">
      <x:c r="A2" s="15" t="str">
        <x:v>CL-IM128-0001</x:v>
      </x:c>
      <x:c r="B2" s="15" t="str">
        <x:v>Batman: Legends of the Dark Knight</x:v>
      </x:c>
      <x:c r="C2" s="15" t="str">
        <x:v>#119</x:v>
      </x:c>
      <x:c r="D2" s="13" t="n">
        <x:v>1999</x:v>
      </x:c>
      <x:c r="E2" s="15" t="str">
        <x:v>DC Comics</x:v>
      </x:c>
      <x:c r="F2" s="15" t="str">
        <x:v>Brian Bolland; Patrick Martin</x:v>
      </x:c>
      <x:c r="G2" s="15" t="str">
        <x:v>Standard cover (direct + newsstand editions)</x:v>
      </x:c>
      <x:c r="H2" s="15" t="str">
        <x:v>Direct homage</x:v>
      </x:c>
      <x:c r="I2" s="15" t="str">
        <x:v>Two-Face (Harvey Dent)</x:v>
      </x:c>
      <x:c r="J2" s="15" t="str">
        <x:v>Not documented in reviewed sources</x:v>
      </x:c>
      <x:c r="K2" s="15" t="str">
        <x:v>Not documented in reviewed sources</x:v>
      </x:c>
      <x:c r="L2" s="15" t="str">
        <x:v>Not documented in reviewed sources</x:v>
      </x:c>
      <x:c r="M2" s="15" t="str">
        <x:v>Standard cover</x:v>
      </x:c>
      <x:c r="N2" s="15" t="str">
        <x:v>US / English</x:v>
      </x:c>
      <x:c r="O2" s="11" t="n">
        <x:v>36285</x:v>
      </x:c>
      <x:c r="P2" s="15" t="str">
        <x:v>Two-Face confronts his Harvey Dent reflection, echoing the mirror composition. Publisher credits Brian Bolland and Patrick Martin for this cover.</x:v>
      </x:c>
      <x:c r="Q2" s="15" t="str">
        <x:v>Exact cover scan reviewed October 19, 2026. Unstated edition facts remain unconfirmed.</x:v>
      </x:c>
      <x:c r="R2" s="15" t="str">
        <x:v>Partial</x:v>
      </x:c>
      <x:c r="S2" s="16" t="str">
        <x:v>https://www.dcuniverseinfinite.com/comics/book/batman-legends-of-the-dark-knight-1989-119/626b7ece-8642-4659-bcab-31c7a1807a44</x:v>
      </x:c>
      <x:c r="T2" s="16" t="str">
        <x:v>https://leagueofcomicgeeks.com/comic/7632250/batman-legends-of-the-dark-knight-119</x:v>
      </x:c>
      <x:c r="U2" s="16" t="str">
        <x:v>https://s3.amazonaws.com/comicgeeks/comics/covers/large-7632250.jpg</x:v>
      </x:c>
      <x:c r="V2" s="15" t="str">
        <x:v>Not documented in reviewed sources</x:v>
      </x:c>
      <x:c r="W2" s="15" t="str">
        <x:v>Published</x:v>
      </x:c>
      <x:c r="X2" s="15" t="str">
        <x:v>Reviewed 2026-10-19</x:v>
      </x:c>
    </x:row>
    <x:row r="3" ht="36" hidden="0" customHeight="1">
      <x:c r="A3" s="15" t="str">
        <x:v>CL-IM128-0002</x:v>
      </x:c>
      <x:c r="B3" s="15" t="str">
        <x:v>Marvel Zombies HC 6th Printing</x:v>
      </x:c>
      <x:c r="C3" s="15" t="str">
        <x:v>Collected edition / not numbered</x:v>
      </x:c>
      <x:c r="D3" s="13" t="n">
        <x:v>2007</x:v>
      </x:c>
      <x:c r="E3" s="15" t="str">
        <x:v>Marvel Comics</x:v>
      </x:c>
      <x:c r="F3" s="15" t="str">
        <x:v>Arthur Suydam</x:v>
      </x:c>
      <x:c r="G3" s="15" t="str">
        <x:v>Standard cover</x:v>
      </x:c>
      <x:c r="H3" s="15" t="str">
        <x:v>Direct homage</x:v>
      </x:c>
      <x:c r="I3" s="15" t="str">
        <x:v>Iron Man (Tony Stark)</x:v>
      </x:c>
      <x:c r="J3" s="15" t="str">
        <x:v>Not documented in reviewed sources</x:v>
      </x:c>
      <x:c r="K3" s="15" t="str">
        <x:v>Not documented in reviewed sources</x:v>
      </x:c>
      <x:c r="L3" s="15" t="str">
        <x:v>Not documented in reviewed sources</x:v>
      </x:c>
      <x:c r="M3" s="15" t="str">
        <x:v>Standard cover</x:v>
      </x:c>
      <x:c r="N3" s="15" t="str">
        <x:v>US / English</x:v>
      </x:c>
      <x:c r="O3" s="11" t="n">
        <x:v>39435</x:v>
      </x:c>
      <x:c r="P3" s="15" t="str">
        <x:v>Zombie Tony Stark repeats Layton’s mirror, bottle and helmet arrangement. Sixth-printing hardcover artwork is shared with the 2008 paperback; editions grouped on the website.</x:v>
      </x:c>
      <x:c r="Q3" s="15" t="str">
        <x:v>Exact cover scan reviewed October 19, 2026. Unstated edition facts remain unconfirmed.</x:v>
      </x:c>
      <x:c r="R3" s="15" t="str">
        <x:v>Partial</x:v>
      </x:c>
      <x:c r="S3" s="16" t="str">
        <x:v>https://en.wikipedia.org/wiki/Arthur_Suydam</x:v>
      </x:c>
      <x:c r="T3" s="16" t="str">
        <x:v>https://leagueofcomicgeeks.com/comic/3599675/marvel-zombies-hc?variant=8622896</x:v>
      </x:c>
      <x:c r="U3" s="16" t="str">
        <x:v>https://s3.amazonaws.com/comicgeeks/comics/covers/large-8622896.jpg</x:v>
      </x:c>
      <x:c r="V3" s="15" t="str">
        <x:v>Not documented in reviewed sources</x:v>
      </x:c>
      <x:c r="W3" s="15" t="str">
        <x:v>Published</x:v>
      </x:c>
      <x:c r="X3" s="15" t="str">
        <x:v>Reviewed 2026-10-19</x:v>
      </x:c>
    </x:row>
    <x:row r="4" ht="36" hidden="0" customHeight="1">
      <x:c r="A4" s="15" t="str">
        <x:v>CL-IM128-0003</x:v>
      </x:c>
      <x:c r="B4" s="15" t="str">
        <x:v>Marvel Zombies Vol. 1 TP Iron Man Cover</x:v>
      </x:c>
      <x:c r="C4" s="15" t="str">
        <x:v>Collected edition / not numbered</x:v>
      </x:c>
      <x:c r="D4" s="13" t="n">
        <x:v>2008</x:v>
      </x:c>
      <x:c r="E4" s="15" t="str">
        <x:v>Marvel Comics</x:v>
      </x:c>
      <x:c r="F4" s="15" t="str">
        <x:v>Arthur Suydam</x:v>
      </x:c>
      <x:c r="G4" s="15" t="str">
        <x:v>Standard cover</x:v>
      </x:c>
      <x:c r="H4" s="15" t="str">
        <x:v>Direct homage</x:v>
      </x:c>
      <x:c r="I4" s="15" t="str">
        <x:v>Iron Man (Tony Stark)</x:v>
      </x:c>
      <x:c r="J4" s="15" t="str">
        <x:v>Not documented in reviewed sources</x:v>
      </x:c>
      <x:c r="K4" s="15" t="str">
        <x:v>Not documented in reviewed sources</x:v>
      </x:c>
      <x:c r="L4" s="15" t="str">
        <x:v>Not documented in reviewed sources</x:v>
      </x:c>
      <x:c r="M4" s="15" t="str">
        <x:v>Standard cover</x:v>
      </x:c>
      <x:c r="N4" s="15" t="str">
        <x:v>US / English</x:v>
      </x:c>
      <x:c r="O4" s="11" t="n">
        <x:v>39722</x:v>
      </x:c>
      <x:c r="P4" s="15" t="str">
        <x:v>Paperback reuses the Arthur Suydam zombie Iron Man artwork of the sixth-printing hardcover; retained as a related edition.</x:v>
      </x:c>
      <x:c r="Q4" s="15" t="str">
        <x:v>Exact cover scan reviewed October 19, 2026. Unstated edition facts remain unconfirmed. Research reference / related edition; excluded from distinct cover-artwork gallery.</x:v>
      </x:c>
      <x:c r="R4" s="15" t="str">
        <x:v>Partial</x:v>
      </x:c>
      <x:c r="S4" s="16" t="str">
        <x:v>https://en.wikipedia.org/wiki/Arthur_Suydam</x:v>
      </x:c>
      <x:c r="T4" s="16" t="str">
        <x:v>https://leagueofcomicgeeks.com/comic/2744260/marvel-zombies-vol-1-tp?variant=8413982</x:v>
      </x:c>
      <x:c r="U4" s="16" t="str">
        <x:v>https://s3.amazonaws.com/comicgeeks/comics/covers/large-8413982.jpg</x:v>
      </x:c>
      <x:c r="V4" s="15" t="str">
        <x:v>Not documented in reviewed sources</x:v>
      </x:c>
      <x:c r="W4" s="15" t="str">
        <x:v>Published</x:v>
      </x:c>
      <x:c r="X4" s="15" t="str">
        <x:v>Reviewed 2026-10-19</x:v>
      </x:c>
    </x:row>
    <x:row r="5" ht="24" hidden="0" customHeight="1">
      <x:c r="A5" s="15" t="str">
        <x:v>CL-IM128-0004</x:v>
      </x:c>
      <x:c r="B5" s="15" t="str">
        <x:v>The Invincible Iron Man</x:v>
      </x:c>
      <x:c r="C5" s="15" t="str">
        <x:v>#31</x:v>
      </x:c>
      <x:c r="D5" s="13" t="n">
        <x:v>2010</x:v>
      </x:c>
      <x:c r="E5" s="15" t="str">
        <x:v>Marvel Comics</x:v>
      </x:c>
      <x:c r="F5" s="15" t="str">
        <x:v>Salvador Larroca; Frank D’Armata</x:v>
      </x:c>
      <x:c r="G5" s="15" t="str">
        <x:v>1:15 Salvador Larroca Vampire Variant</x:v>
      </x:c>
      <x:c r="H5" s="15" t="str">
        <x:v>Direct homage</x:v>
      </x:c>
      <x:c r="I5" s="15" t="str">
        <x:v>Iron Man (Tony Stark)</x:v>
      </x:c>
      <x:c r="J5" s="15" t="str">
        <x:v>Not documented in reviewed sources</x:v>
      </x:c>
      <x:c r="K5" s="15" t="str">
        <x:v>Not documented in reviewed sources</x:v>
      </x:c>
      <x:c r="L5" s="15" t="str">
        <x:v>1:15 retailer incentive</x:v>
      </x:c>
      <x:c r="M5" s="15" t="str">
        <x:v>Variant cover</x:v>
      </x:c>
      <x:c r="N5" s="15" t="str">
        <x:v>US / English</x:v>
      </x:c>
      <x:c r="O5" s="11" t="n">
        <x:v>40464</x:v>
      </x:c>
      <x:c r="P5" s="15" t="str">
        <x:v>Vampire inversion: the empty mirror, blood and helmet reinterpret Iron Man #128; signed after Layton. GCD records a 1:15 incentive.</x:v>
      </x:c>
      <x:c r="Q5" s="15" t="str">
        <x:v>Exact cover scan reviewed October 19, 2026. Unstated edition facts remain unconfirmed.</x:v>
      </x:c>
      <x:c r="R5" s="15" t="str">
        <x:v>Verified</x:v>
      </x:c>
      <x:c r="S5" s="16" t="str">
        <x:v>https://www.comics.org/issue/951961/</x:v>
      </x:c>
      <x:c r="T5" s="16" t="str">
        <x:v>https://leagueofcomicgeeks.com/comic/7883616/the-invincible-iron-man-31?variant=1352669</x:v>
      </x:c>
      <x:c r="U5" s="16" t="str">
        <x:v>https://s3.amazonaws.com/comicgeeks/comics/covers/large-1352669.jpg</x:v>
      </x:c>
      <x:c r="V5" s="15" t="str">
        <x:v>Not documented in reviewed sources</x:v>
      </x:c>
      <x:c r="W5" s="15" t="str">
        <x:v>Published</x:v>
      </x:c>
      <x:c r="X5" s="15" t="str">
        <x:v>Reviewed 2026-10-19</x:v>
      </x:c>
    </x:row>
    <x:row r="6" ht="36" hidden="0" customHeight="1">
      <x:c r="A6" s="15" t="str">
        <x:v>CL-IM128-0005</x:v>
      </x:c>
      <x:c r="B6" s="15" t="str">
        <x:v>What If? Iron Man: Demon in an Armor</x:v>
      </x:c>
      <x:c r="C6" s="15" t="str">
        <x:v>#1</x:v>
      </x:c>
      <x:c r="D6" s="13" t="n">
        <x:v>2010</x:v>
      </x:c>
      <x:c r="E6" s="15" t="str">
        <x:v>Marvel Comics</x:v>
      </x:c>
      <x:c r="F6" s="15" t="str">
        <x:v>Bob Layton</x:v>
      </x:c>
      <x:c r="G6" s="15" t="str">
        <x:v>Standard cover</x:v>
      </x:c>
      <x:c r="H6" s="15" t="str">
        <x:v>Direct homage</x:v>
      </x:c>
      <x:c r="I6" s="15" t="str">
        <x:v>Doctor Doom (Tony Stark)</x:v>
      </x:c>
      <x:c r="J6" s="15" t="str">
        <x:v>Not documented in reviewed sources</x:v>
      </x:c>
      <x:c r="K6" s="15" t="str">
        <x:v>Not documented in reviewed sources</x:v>
      </x:c>
      <x:c r="L6" s="15" t="str">
        <x:v>Not documented in reviewed sources</x:v>
      </x:c>
      <x:c r="M6" s="15" t="str">
        <x:v>Standard cover</x:v>
      </x:c>
      <x:c r="N6" s="15" t="str">
        <x:v>US / English</x:v>
      </x:c>
      <x:c r="O6" s="11" t="n">
        <x:v>40513</x:v>
      </x:c>
      <x:c r="P6" s="15" t="str">
        <x:v>Layton revisits his own mirror composition with Tony Stark in Doctor Doom’s body/armor. The story’s body swap is explicit; do not identify this as ordinary Victor von Doom.</x:v>
      </x:c>
      <x:c r="Q6" s="15" t="str">
        <x:v>Exact cover scan reviewed October 19, 2026. Unstated edition facts remain unconfirmed.</x:v>
      </x:c>
      <x:c r="R6" s="15" t="str">
        <x:v>Verified</x:v>
      </x:c>
      <x:c r="S6" s="16" t="str">
        <x:v>https://www.mycomicshop.com/comicbooks/item?TID=21803705&amp;mingr=0</x:v>
      </x:c>
      <x:c r="T6" s="16" t="str">
        <x:v>https://leagueofcomicgeeks.com/comic/9300433/what-if-iron-man-demon-in-an-armor-1</x:v>
      </x:c>
      <x:c r="U6" s="16" t="str">
        <x:v>https://s3.amazonaws.com/comicgeeks/comics/covers/large-9300433.jpg</x:v>
      </x:c>
      <x:c r="V6" s="15" t="str">
        <x:v>Not documented in reviewed sources</x:v>
      </x:c>
      <x:c r="W6" s="15" t="str">
        <x:v>Published</x:v>
      </x:c>
      <x:c r="X6" s="15" t="str">
        <x:v>Reviewed 2026-10-19</x:v>
      </x:c>
    </x:row>
    <x:row r="7" ht="24" hidden="0" customHeight="1">
      <x:c r="A7" s="15" t="str">
        <x:v>CL-IM128-0006</x:v>
      </x:c>
      <x:c r="B7" s="15" t="str">
        <x:v>The Incredible Hulk</x:v>
      </x:c>
      <x:c r="C7" s="15" t="str">
        <x:v>#2</x:v>
      </x:c>
      <x:c r="D7" s="13" t="n">
        <x:v>2011</x:v>
      </x:c>
      <x:c r="E7" s="15" t="str">
        <x:v>Marvel Comics</x:v>
      </x:c>
      <x:c r="F7" s="15" t="str">
        <x:v>Mike Deodato Jr.</x:v>
      </x:c>
      <x:c r="G7" s="15" t="str">
        <x:v>1:50 Mike Deodato Jr. 50th Anniversary Homage Variant</x:v>
      </x:c>
      <x:c r="H7" s="15" t="str">
        <x:v>Direct homage</x:v>
      </x:c>
      <x:c r="I7" s="15" t="str">
        <x:v>Hulk (Bruce Banner)</x:v>
      </x:c>
      <x:c r="J7" s="15" t="str">
        <x:v>Not documented in reviewed sources</x:v>
      </x:c>
      <x:c r="K7" s="15" t="str">
        <x:v>Not documented in reviewed sources</x:v>
      </x:c>
      <x:c r="L7" s="15" t="str">
        <x:v>1:50 retailer incentive</x:v>
      </x:c>
      <x:c r="M7" s="15" t="str">
        <x:v>Variant cover</x:v>
      </x:c>
      <x:c r="N7" s="15" t="str">
        <x:v>US / English</x:v>
      </x:c>
      <x:c r="O7" s="11" t="n">
        <x:v>40863</x:v>
      </x:c>
      <x:c r="P7" s="15" t="str">
        <x:v>Hulk/Banner mirror substitution, with a gamma device replacing the bottle; exact 50th Anniversary cover explicitly indexed as Iron Man #128 homage.</x:v>
      </x:c>
      <x:c r="Q7" s="15" t="str">
        <x:v>Exact cover scan reviewed October 19, 2026. Unstated edition facts remain unconfirmed.</x:v>
      </x:c>
      <x:c r="R7" s="15" t="str">
        <x:v>Verified</x:v>
      </x:c>
      <x:c r="S7" s="16" t="str">
        <x:v>https://www.comics.org/issue/907234/</x:v>
      </x:c>
      <x:c r="T7" s="16" t="str">
        <x:v>https://leagueofcomicgeeks.com/comic/6047784/the-incredible-hulk-2?variant=1269195</x:v>
      </x:c>
      <x:c r="U7" s="16" t="str">
        <x:v>https://s3.amazonaws.com/comicgeeks/comics/covers/large-1269195.jpg</x:v>
      </x:c>
      <x:c r="V7" s="15" t="str">
        <x:v>Not documented in reviewed sources</x:v>
      </x:c>
      <x:c r="W7" s="15" t="str">
        <x:v>Published</x:v>
      </x:c>
      <x:c r="X7" s="15" t="str">
        <x:v>Reviewed 2026-10-19</x:v>
      </x:c>
    </x:row>
    <x:row r="8" ht="36" hidden="0" customHeight="1">
      <x:c r="A8" s="15" t="str">
        <x:v>CL-IM128-0007</x:v>
      </x:c>
      <x:c r="B8" s="15" t="str">
        <x:v>Deadpool</x:v>
      </x:c>
      <x:c r="C8" s="15" t="str">
        <x:v>#7</x:v>
      </x:c>
      <x:c r="D8" s="13" t="n">
        <x:v>2013</x:v>
      </x:c>
      <x:c r="E8" s="15" t="str">
        <x:v>Marvel Comics</x:v>
      </x:c>
      <x:c r="F8" s="15" t="str">
        <x:v>Kevin Maguire</x:v>
      </x:c>
      <x:c r="G8" s="15" t="str">
        <x:v>Standard cover</x:v>
      </x:c>
      <x:c r="H8" s="15" t="str">
        <x:v>Direct homage</x:v>
      </x:c>
      <x:c r="I8" s="15" t="str">
        <x:v>Deadpool (Wade Wilson); Iron Man (Tony Stark)</x:v>
      </x:c>
      <x:c r="J8" s="15" t="str">
        <x:v>Not documented in reviewed sources</x:v>
      </x:c>
      <x:c r="K8" s="15" t="str">
        <x:v>Not documented in reviewed sources</x:v>
      </x:c>
      <x:c r="L8" s="15" t="str">
        <x:v>Not documented in reviewed sources</x:v>
      </x:c>
      <x:c r="M8" s="15" t="str">
        <x:v>Standard cover</x:v>
      </x:c>
      <x:c r="N8" s="15" t="str">
        <x:v>US / English</x:v>
      </x:c>
      <x:c r="O8" s="11" t="n">
        <x:v>41367</x:v>
      </x:c>
      <x:c r="P8" s="15" t="str">
        <x:v>Deadpool shaves a drunken Tony Stark in the mirror; the logo is also adapted. Cover credit is Kevin Maguire, not interior artist Scott Koblish.</x:v>
      </x:c>
      <x:c r="Q8" s="15" t="str">
        <x:v>Exact cover scan reviewed October 19, 2026. Unstated edition facts remain unconfirmed.</x:v>
      </x:c>
      <x:c r="R8" s="15" t="str">
        <x:v>Verified</x:v>
      </x:c>
      <x:c r="S8" s="16" t="str">
        <x:v>https://www.howtolovecomics.com/2013/04/30/best-comic-covers-of-the-month-april-2013/</x:v>
      </x:c>
      <x:c r="T8" s="16" t="str">
        <x:v>https://leagueofcomicgeeks.com/comic/6093823/deadpool-7</x:v>
      </x:c>
      <x:c r="U8" s="16" t="str">
        <x:v>https://s3.amazonaws.com/comicgeeks/comics/covers/large-6093823.jpg</x:v>
      </x:c>
      <x:c r="V8" s="15" t="str">
        <x:v>Not documented in reviewed sources</x:v>
      </x:c>
      <x:c r="W8" s="15" t="str">
        <x:v>Published</x:v>
      </x:c>
      <x:c r="X8" s="15" t="str">
        <x:v>Reviewed 2026-10-19</x:v>
      </x:c>
    </x:row>
    <x:row r="9" ht="36" hidden="0" customHeight="1">
      <x:c r="A9" s="15" t="str">
        <x:v>CL-IM128-0008</x:v>
      </x:c>
      <x:c r="B9" s="15" t="str">
        <x:v>Superior Iron Man</x:v>
      </x:c>
      <x:c r="C9" s="15" t="str">
        <x:v>#1</x:v>
      </x:c>
      <x:c r="D9" s="13" t="n">
        <x:v>2014</x:v>
      </x:c>
      <x:c r="E9" s="15" t="str">
        <x:v>Marvel Comics</x:v>
      </x:c>
      <x:c r="F9" s="15" t="str">
        <x:v>Tom Fowler; Brad Anderson</x:v>
      </x:c>
      <x:c r="G9" s="15" t="str">
        <x:v>Tom Fowler Rocket Raccoon and Groot Variant</x:v>
      </x:c>
      <x:c r="H9" s="15" t="str">
        <x:v>Direct homage</x:v>
      </x:c>
      <x:c r="I9" s="15" t="str">
        <x:v>Rocket Raccoon; Groot</x:v>
      </x:c>
      <x:c r="J9" s="15" t="str">
        <x:v>Not documented in reviewed sources</x:v>
      </x:c>
      <x:c r="K9" s="15" t="str">
        <x:v>Not documented in reviewed sources</x:v>
      </x:c>
      <x:c r="L9" s="15" t="str">
        <x:v>Not documented in reviewed sources</x:v>
      </x:c>
      <x:c r="M9" s="15" t="str">
        <x:v>Variant cover</x:v>
      </x:c>
      <x:c r="N9" s="15" t="str">
        <x:v>US / English</x:v>
      </x:c>
      <x:c r="O9" s="11" t="n">
        <x:v>41955</x:v>
      </x:c>
      <x:c r="P9" s="15" t="str">
        <x:v>Groot in a Bottle places Rocket at the table with Groot inside a bottle; GCD names the target and exact cover credits.</x:v>
      </x:c>
      <x:c r="Q9" s="15" t="str">
        <x:v>Exact cover scan reviewed October 19, 2026. Unstated edition facts remain unconfirmed.</x:v>
      </x:c>
      <x:c r="R9" s="15" t="str">
        <x:v>Verified</x:v>
      </x:c>
      <x:c r="S9" s="16" t="str">
        <x:v>https://my.comics.org/issue/1281076/</x:v>
      </x:c>
      <x:c r="T9" s="16" t="str">
        <x:v>https://leagueofcomicgeeks.com/comic/9507388/superior-iron-man-1?variant=2282939</x:v>
      </x:c>
      <x:c r="U9" s="16" t="str">
        <x:v>https://s3.amazonaws.com/comicgeeks/comics/covers/large-2282939.jpg</x:v>
      </x:c>
      <x:c r="V9" s="15" t="str">
        <x:v>Not documented in reviewed sources</x:v>
      </x:c>
      <x:c r="W9" s="15" t="str">
        <x:v>Published</x:v>
      </x:c>
      <x:c r="X9" s="15" t="str">
        <x:v>Reviewed 2026-10-19</x:v>
      </x:c>
    </x:row>
    <x:row r="10" ht="36" hidden="0" customHeight="1">
      <x:c r="A10" s="15" t="str">
        <x:v>CL-IM128-0009</x:v>
      </x:c>
      <x:c r="B10" s="15" t="str">
        <x:v>Pathfinder: Hollow Mountain</x:v>
      </x:c>
      <x:c r="C10" s="15" t="str">
        <x:v>#4</x:v>
      </x:c>
      <x:c r="D10" s="13" t="n">
        <x:v>2016</x:v>
      </x:c>
      <x:c r="E10" s="15" t="str">
        <x:v>Dynamite</x:v>
      </x:c>
      <x:c r="F10" s="15" t="str">
        <x:v>Sebastian Cichon</x:v>
      </x:c>
      <x:c r="G10" s="15" t="str">
        <x:v>Cover D Ultra Limited Edition</x:v>
      </x:c>
      <x:c r="H10" s="15" t="str">
        <x:v>Direct homage</x:v>
      </x:c>
      <x:c r="I10" s="15" t="str">
        <x:v>Valeros</x:v>
      </x:c>
      <x:c r="J10" s="15" t="str">
        <x:v>Not documented in reviewed sources</x:v>
      </x:c>
      <x:c r="K10" s="15" t="str">
        <x:v>Not documented in reviewed sources</x:v>
      </x:c>
      <x:c r="L10" s="15" t="str">
        <x:v>Not documented in reviewed sources</x:v>
      </x:c>
      <x:c r="M10" s="15" t="str">
        <x:v>Variant cover</x:v>
      </x:c>
      <x:c r="N10" s="15" t="str">
        <x:v>US / English</x:v>
      </x:c>
      <x:c r="O10" s="11" t="n">
        <x:v>42424</x:v>
      </x:c>
      <x:c r="P10" s="15" t="str">
        <x:v>Ultra-limited Cover D by Sebastian Cichon; armored adventurer replaces Tony Stark in the bottle-and-mirror arrangement. Valeros identification remains provisional.</x:v>
      </x:c>
      <x:c r="Q10" s="15" t="str">
        <x:v>Exact cover scan reviewed October 19, 2026. Unstated edition facts remain unconfirmed. Some depicted identities remain unresolved.</x:v>
      </x:c>
      <x:c r="R10" s="15" t="str">
        <x:v>Partial</x:v>
      </x:c>
      <x:c r="S10" s="16" t="str">
        <x:v>https://mobile.dynamicforces.com/htmlfiles/c-Pathfinder_Hollow_Mountain2.html</x:v>
      </x:c>
      <x:c r="T10" s="16" t="str">
        <x:v>https://leagueofcomicgeeks.com/comic/7178534/pathfinder-hollow-mountain-4?variant=5970111</x:v>
      </x:c>
      <x:c r="U10" s="16" t="str">
        <x:v>https://s3.amazonaws.com/comicgeeks/comics/covers/large-5970111.jpg</x:v>
      </x:c>
      <x:c r="V10" s="15" t="str">
        <x:v>Not documented in reviewed sources</x:v>
      </x:c>
      <x:c r="W10" s="15" t="str">
        <x:v>Published</x:v>
      </x:c>
      <x:c r="X10" s="15" t="str">
        <x:v>Reviewed 2026-10-19</x:v>
      </x:c>
    </x:row>
    <x:row r="11" ht="36" hidden="0" customHeight="1">
      <x:c r="A11" s="15" t="str">
        <x:v>CL-IM128-0010</x:v>
      </x:c>
      <x:c r="B11" s="15" t="str">
        <x:v>X-O Manowar</x:v>
      </x:c>
      <x:c r="C11" s="15" t="str">
        <x:v>#1</x:v>
      </x:c>
      <x:c r="D11" s="13" t="n">
        <x:v>2017</x:v>
      </x:c>
      <x:c r="E11" s="15" t="str">
        <x:v>Valiant</x:v>
      </x:c>
      <x:c r="F11" s="15" t="str">
        <x:v>Bob Layton</x:v>
      </x:c>
      <x:c r="G11" s="15" t="str">
        <x:v>Larry's Comics Exclusive Variant</x:v>
      </x:c>
      <x:c r="H11" s="15" t="str">
        <x:v>Direct homage</x:v>
      </x:c>
      <x:c r="I11" s="15" t="str">
        <x:v>X-O Manowar (Aric of Dacia)</x:v>
      </x:c>
      <x:c r="J11" s="15" t="str">
        <x:v>Not documented in reviewed sources</x:v>
      </x:c>
      <x:c r="K11" s="15" t="str">
        <x:v>Not documented in reviewed sources</x:v>
      </x:c>
      <x:c r="L11" s="15" t="str">
        <x:v>Not documented in reviewed sources</x:v>
      </x:c>
      <x:c r="M11" s="15" t="str">
        <x:v>Variant cover</x:v>
      </x:c>
      <x:c r="N11" s="15" t="str">
        <x:v>US / English</x:v>
      </x:c>
      <x:c r="O11" s="11" t="n">
        <x:v>42816</x:v>
      </x:c>
      <x:c r="P11" s="15" t="str">
        <x:v>Larry’s Comics exclusive revisits Layton’s own Demon in a Bottle composition with Aric and X-O armor.</x:v>
      </x:c>
      <x:c r="Q11" s="15" t="str">
        <x:v>Exact cover scan reviewed October 19, 2026. Unstated edition facts remain unconfirmed.</x:v>
      </x:c>
      <x:c r="R11" s="15" t="str">
        <x:v>Verified</x:v>
      </x:c>
      <x:c r="S11" s="16" t="str">
        <x:v>https://valiant.fandom.com/wiki/X-O_Manowar_Vol_4_1</x:v>
      </x:c>
      <x:c r="T11" s="16" t="str">
        <x:v>https://leagueofcomicgeeks.com/comic/2392401/x-o-manowar-1?variant=5528248</x:v>
      </x:c>
      <x:c r="U11" s="16" t="str">
        <x:v>https://s3.amazonaws.com/comicgeeks/comics/covers/large-5528248.jpg</x:v>
      </x:c>
      <x:c r="V11" s="15" t="str">
        <x:v>Not documented in reviewed sources</x:v>
      </x:c>
      <x:c r="W11" s="15" t="str">
        <x:v>Published</x:v>
      </x:c>
      <x:c r="X11" s="15" t="str">
        <x:v>Reviewed 2026-10-19</x:v>
      </x:c>
    </x:row>
    <x:row r="12" ht="36" hidden="0" customHeight="1">
      <x:c r="A12" s="15" t="str">
        <x:v>CL-IM128-0011</x:v>
      </x:c>
      <x:c r="B12" s="15" t="str">
        <x:v>Rick and Morty</x:v>
      </x:c>
      <x:c r="C12" s="15" t="str">
        <x:v>#35</x:v>
      </x:c>
      <x:c r="D12" s="13" t="n">
        <x:v>2018</x:v>
      </x:c>
      <x:c r="E12" s="15" t="str">
        <x:v>Oni Press</x:v>
      </x:c>
      <x:c r="F12" s="15" t="str">
        <x:v>Mike Vasquez</x:v>
      </x:c>
      <x:c r="G12" s="15" t="str">
        <x:v>Mike Vasquez Variant</x:v>
      </x:c>
      <x:c r="H12" s="15" t="str">
        <x:v>Direct homage</x:v>
      </x:c>
      <x:c r="I12" s="15" t="str">
        <x:v>Rick Sanchez</x:v>
      </x:c>
      <x:c r="J12" s="15" t="str">
        <x:v>Golden Apple Comics / shared retailer exclusive</x:v>
      </x:c>
      <x:c r="K12" s="15" t="str">
        <x:v>Not documented in reviewed sources</x:v>
      </x:c>
      <x:c r="L12" s="15" t="str">
        <x:v>Not documented in reviewed sources</x:v>
      </x:c>
      <x:c r="M12" s="15" t="str">
        <x:v>Variant cover</x:v>
      </x:c>
      <x:c r="N12" s="15" t="str">
        <x:v>US / English</x:v>
      </x:c>
      <x:c r="O12" s="11" t="n">
        <x:v>43159</x:v>
      </x:c>
      <x:c r="P12" s="15" t="str">
        <x:v>Golden Apple’s announcement explicitly calls this an Iron Man #128 homage. Rick replaces Stark; Szechuan sauce replaces alcohol.</x:v>
      </x:c>
      <x:c r="Q12" s="15" t="str">
        <x:v>Exact cover scan reviewed October 19, 2026. Unstated edition facts remain unconfirmed. Native exclusive-retailer scan 1200×1846; exact full trade-dress edition visually verified; no upscaling or cropping.</x:v>
      </x:c>
      <x:c r="R12" s="15" t="str">
        <x:v>Verified</x:v>
      </x:c>
      <x:c r="S12" s="16" t="str">
        <x:v>https://goldenapplecomics.com/blogs/golden-apple-comics-blog/rick-and-morty-35-mike-vasquez-invincible-iron-man-128-demon-in-a-bottle-homage-variant</x:v>
      </x:c>
      <x:c r="T12" s="16" t="str">
        <x:v>https://leagueofcomicgeeks.com/comic/9895648/rick-and-morty-35?variant=5517868</x:v>
      </x:c>
      <x:c r="U12" s="16" t="str">
        <x:v>https://cdn.shopify.com/s/files/1/2059/7683/files/Rick_And_Morty_35_Mike_Vasquez_Invincible_Iron_Man_128_Homage_Variant.jpg?v=1516944336</x:v>
      </x:c>
      <x:c r="V12" s="15" t="str">
        <x:v>Not documented in reviewed sources</x:v>
      </x:c>
      <x:c r="W12" s="15" t="str">
        <x:v>Published</x:v>
      </x:c>
      <x:c r="X12" s="15" t="str">
        <x:v>Reviewed 2026-10-19</x:v>
      </x:c>
    </x:row>
    <x:row r="13" ht="36" hidden="0" customHeight="1">
      <x:c r="A13" s="15" t="str">
        <x:v>CL-IM128-0012</x:v>
      </x:c>
      <x:c r="B13" s="15" t="str">
        <x:v>Supermansion</x:v>
      </x:c>
      <x:c r="C13" s="15" t="str">
        <x:v>#1</x:v>
      </x:c>
      <x:c r="D13" s="13" t="n">
        <x:v>2018</x:v>
      </x:c>
      <x:c r="E13" s="15" t="str">
        <x:v>Titan Comics</x:v>
      </x:c>
      <x:c r="F13" s="15" t="str">
        <x:v>Juann Cabal</x:v>
      </x:c>
      <x:c r="G13" s="15" t="str">
        <x:v>Standard cover</x:v>
      </x:c>
      <x:c r="H13" s="15" t="str">
        <x:v>Direct homage</x:v>
      </x:c>
      <x:c r="I13" s="15" t="str">
        <x:v>Robobot</x:v>
      </x:c>
      <x:c r="J13" s="15" t="str">
        <x:v>Not documented in reviewed sources</x:v>
      </x:c>
      <x:c r="K13" s="15" t="str">
        <x:v>Not documented in reviewed sources</x:v>
      </x:c>
      <x:c r="L13" s="15" t="str">
        <x:v>Not documented in reviewed sources</x:v>
      </x:c>
      <x:c r="M13" s="15" t="str">
        <x:v>Standard cover</x:v>
      </x:c>
      <x:c r="N13" s="15" t="str">
        <x:v>US / English</x:v>
      </x:c>
      <x:c r="O13" s="11" t="n">
        <x:v>43201</x:v>
      </x:c>
      <x:c r="P13" s="15" t="str">
        <x:v>Cover A substitutes Robobot (formerly Jewbot), with oil containers and a robot helmet. Cover credit corroborated by edition-specific Comic Vine entry; Titan confirms April 11 release.</x:v>
      </x:c>
      <x:c r="Q13" s="15" t="str">
        <x:v>Exact cover scan reviewed October 19, 2026. Unstated edition facts remain unconfirmed.</x:v>
      </x:c>
      <x:c r="R13" s="15" t="str">
        <x:v>Verified</x:v>
      </x:c>
      <x:c r="S13" s="16" t="str">
        <x:v>https://titan-comics.com/c/829-supermansion/</x:v>
      </x:c>
      <x:c r="T13" s="16" t="str">
        <x:v>https://leagueofcomicgeeks.com/comic/7802208/supermansion-1</x:v>
      </x:c>
      <x:c r="U13" s="16" t="str">
        <x:v>https://s3.amazonaws.com/comicgeeks/comics/covers/large-7802208.jpg</x:v>
      </x:c>
      <x:c r="V13" s="15" t="str">
        <x:v>Not documented in reviewed sources</x:v>
      </x:c>
      <x:c r="W13" s="15" t="str">
        <x:v>Published</x:v>
      </x:c>
      <x:c r="X13" s="15" t="str">
        <x:v>Reviewed 2026-10-19</x:v>
      </x:c>
    </x:row>
    <x:row r="14" ht="36" hidden="0" customHeight="1">
      <x:c r="A14" s="15" t="str">
        <x:v>CL-IM128-0013</x:v>
      </x:c>
      <x:c r="B14" s="15" t="str">
        <x:v>Banjax</x:v>
      </x:c>
      <x:c r="C14" s="15" t="str">
        <x:v>#1</x:v>
      </x:c>
      <x:c r="D14" s="13" t="n">
        <x:v>2019</x:v>
      </x:c>
      <x:c r="E14" s="15" t="str">
        <x:v>Action Lab Comics</x:v>
      </x:c>
      <x:c r="F14" s="15" t="str">
        <x:v>Fábio Alves</x:v>
      </x:c>
      <x:c r="G14" s="15" t="str">
        <x:v>PopCultHQ Cover</x:v>
      </x:c>
      <x:c r="H14" s="15" t="str">
        <x:v>Direct homage</x:v>
      </x:c>
      <x:c r="I14" s="15" t="str">
        <x:v>Banjax (Laird Mason)</x:v>
      </x:c>
      <x:c r="J14" s="15" t="str">
        <x:v>PopCultHQ</x:v>
      </x:c>
      <x:c r="K14" s="15" t="str">
        <x:v>Not documented in reviewed sources</x:v>
      </x:c>
      <x:c r="L14" s="15" t="str">
        <x:v>Not documented in reviewed sources</x:v>
      </x:c>
      <x:c r="M14" s="15" t="str">
        <x:v>Variant cover</x:v>
      </x:c>
      <x:c r="N14" s="15" t="str">
        <x:v>US / English</x:v>
      </x:c>
      <x:c r="O14" s="11" t="n">
        <x:v>43628</x:v>
      </x:c>
      <x:c r="P14" s="15" t="str">
        <x:v>PopCultHQ Demon in a Bottle exclusive puts Laird Mason at the mirror. Creator’s current campaign still offers this existing variant; it is not a new 2026 homage.</x:v>
      </x:c>
      <x:c r="Q14" s="15" t="str">
        <x:v>Exact cover scan reviewed October 19, 2026. Unstated edition facts remain unconfirmed.</x:v>
      </x:c>
      <x:c r="R14" s="15" t="str">
        <x:v>Partial</x:v>
      </x:c>
      <x:c r="S14" s="16" t="str">
        <x:v>https://banjax.backerkit.com/hosted_preorders</x:v>
      </x:c>
      <x:c r="T14" s="16" t="str">
        <x:v>https://leagueofcomicgeeks.com/comic/7273849/banjax-1?variant=5463176</x:v>
      </x:c>
      <x:c r="U14" s="16" t="str">
        <x:v>https://s3.amazonaws.com/comicgeeks/comics/covers/large-5463176.jpg</x:v>
      </x:c>
      <x:c r="V14" s="15" t="str">
        <x:v>Not documented in reviewed sources</x:v>
      </x:c>
      <x:c r="W14" s="15" t="str">
        <x:v>Published</x:v>
      </x:c>
      <x:c r="X14" s="15" t="str">
        <x:v>Reviewed 2026-10-19</x:v>
      </x:c>
    </x:row>
    <x:row r="15" ht="36" hidden="0" customHeight="1">
      <x:c r="A15" s="15" t="str">
        <x:v>CL-IM128-0014</x:v>
      </x:c>
      <x:c r="B15" s="15" t="str">
        <x:v>The Iron Manticore</x:v>
      </x:c>
      <x:c r="C15" s="15" t="str">
        <x:v>#1</x:v>
      </x:c>
      <x:c r="D15" s="13" t="n">
        <x:v>2019</x:v>
      </x:c>
      <x:c r="E15" s="15" t="str">
        <x:v>Aardvark-Vanaheim</x:v>
      </x:c>
      <x:c r="F15" s="15" t="str">
        <x:v>Gustave Doré; Benjamin Hobbs</x:v>
      </x:c>
      <x:c r="G15" s="15" t="str">
        <x:v>Standard cover</x:v>
      </x:c>
      <x:c r="H15" s="15" t="str">
        <x:v>Parody / homage</x:v>
      </x:c>
      <x:c r="I15" s="15" t="str">
        <x:v>Iron Manticore</x:v>
      </x:c>
      <x:c r="J15" s="15" t="str">
        <x:v>Not documented in reviewed sources</x:v>
      </x:c>
      <x:c r="K15" s="15" t="str">
        <x:v>Not documented in reviewed sources</x:v>
      </x:c>
      <x:c r="L15" s="15" t="str">
        <x:v>Not documented in reviewed sources</x:v>
      </x:c>
      <x:c r="M15" s="15" t="str">
        <x:v>Standard cover</x:v>
      </x:c>
      <x:c r="N15" s="15" t="str">
        <x:v>US / English</x:v>
      </x:c>
      <x:c r="O15" s="11" t="n">
        <x:v>43733</x:v>
      </x:c>
      <x:c r="P15" s="15" t="str">
        <x:v>Demon in a Bottle parody assembled from Doré imagery by Benjamin Hobbs. GCD explicitly indexes this target and credits execution/color/letters to Hobbs.</x:v>
      </x:c>
      <x:c r="Q15" s="15" t="str">
        <x:v>Exact cover scan reviewed October 19, 2026. Unstated edition facts remain unconfirmed.</x:v>
      </x:c>
      <x:c r="R15" s="15" t="str">
        <x:v>Verified</x:v>
      </x:c>
      <x:c r="S15" s="16" t="str">
        <x:v>https://www.comics.org/issue/2017794/</x:v>
      </x:c>
      <x:c r="T15" s="16" t="str">
        <x:v>https://leagueofcomicgeeks.com/comic/6858015/the-iron-manticore-1</x:v>
      </x:c>
      <x:c r="U15" s="16" t="str">
        <x:v>https://s3.amazonaws.com/comicgeeks/comics/covers/large-6858015.jpg</x:v>
      </x:c>
      <x:c r="V15" s="15" t="str">
        <x:v>Not documented in reviewed sources</x:v>
      </x:c>
      <x:c r="W15" s="15" t="str">
        <x:v>Published</x:v>
      </x:c>
      <x:c r="X15" s="15" t="str">
        <x:v>Reviewed 2026-10-19</x:v>
      </x:c>
    </x:row>
    <x:row r="16" ht="36" hidden="0" customHeight="1">
      <x:c r="A16" s="15" t="str">
        <x:v>CL-IM128-0015</x:v>
      </x:c>
      <x:c r="B16" s="15" t="str">
        <x:v>Knights of the Dinner Table</x:v>
      </x:c>
      <x:c r="C16" s="15" t="str">
        <x:v>#288</x:v>
      </x:c>
      <x:c r="D16" s="13" t="n">
        <x:v>2021</x:v>
      </x:c>
      <x:c r="E16" s="15" t="str">
        <x:v>Kenzer &amp; Company</x:v>
      </x:c>
      <x:c r="F16" s="15" t="str">
        <x:v>Brendon Fraim; Brian Fraim</x:v>
      </x:c>
      <x:c r="G16" s="15" t="str">
        <x:v>Standard cover</x:v>
      </x:c>
      <x:c r="H16" s="15" t="str">
        <x:v>Direct homage</x:v>
      </x:c>
      <x:c r="I16" s="15" t="str">
        <x:v>Named cover figures not confirmed</x:v>
      </x:c>
      <x:c r="J16" s="15" t="str">
        <x:v>Not documented in reviewed sources</x:v>
      </x:c>
      <x:c r="K16" s="15" t="str">
        <x:v>Not documented in reviewed sources</x:v>
      </x:c>
      <x:c r="L16" s="15" t="str">
        <x:v>Not documented in reviewed sources</x:v>
      </x:c>
      <x:c r="M16" s="15" t="str">
        <x:v>Standard cover</x:v>
      </x:c>
      <x:c r="N16" s="15" t="str">
        <x:v>US / English</x:v>
      </x:c>
      <x:c r="O16" s="11" t="n">
        <x:v>44501</x:v>
      </x:c>
      <x:c r="P16" s="15" t="str">
        <x:v>Demon in a Game parody exchanges the bottle for role-playing game materials. Issue’s own contents page credits The Fraim Brothers. Exact depicted cast identity not independently established.</x:v>
      </x:c>
      <x:c r="Q16" s="15" t="str">
        <x:v>Exact cover scan reviewed October 19, 2026. Unstated edition facts remain unconfirmed. Some depicted identities remain unresolved.</x:v>
      </x:c>
      <x:c r="R16" s="15" t="str">
        <x:v>Partial</x:v>
      </x:c>
      <x:c r="S16" s="16" t="str">
        <x:v>https://d1vzi28wh99zvq.cloudfront.net/pdf_previews/379480-sample.pdf</x:v>
      </x:c>
      <x:c r="T16" s="16" t="str">
        <x:v>https://leagueofcomicgeeks.com/comic/3340548/knights-of-the-dinner-table-288</x:v>
      </x:c>
      <x:c r="U16" s="16" t="str">
        <x:v>https://s3.amazonaws.com/comicgeeks/comics/covers/large-3340548.jpg</x:v>
      </x:c>
      <x:c r="V16" s="15" t="str">
        <x:v>Not documented in reviewed sources</x:v>
      </x:c>
      <x:c r="W16" s="15" t="str">
        <x:v>Published</x:v>
      </x:c>
      <x:c r="X16" s="15" t="str">
        <x:v>Reviewed 2026-10-19</x:v>
      </x:c>
    </x:row>
    <x:row r="17" ht="36" hidden="0" customHeight="1">
      <x:c r="A17" s="15" t="str">
        <x:v>CL-IM128-0016</x:v>
      </x:c>
      <x:c r="B17" s="15" t="str">
        <x:v>The Immortal Hulk</x:v>
      </x:c>
      <x:c r="C17" s="15" t="str">
        <x:v>#45</x:v>
      </x:c>
      <x:c r="D17" s="13" t="n">
        <x:v>2021</x:v>
      </x:c>
      <x:c r="E17" s="15" t="str">
        <x:v>Marvel Comics</x:v>
      </x:c>
      <x:c r="F17" s="15" t="str">
        <x:v>Joe Bennett; Ruy José; Paul Mounts</x:v>
      </x:c>
      <x:c r="G17" s="15" t="str">
        <x:v>Bennett Homage Variant</x:v>
      </x:c>
      <x:c r="H17" s="15" t="str">
        <x:v>Direct homage</x:v>
      </x:c>
      <x:c r="I17" s="15" t="str">
        <x:v>Bruce Banner; Hulk (Bruce Banner)</x:v>
      </x:c>
      <x:c r="J17" s="15" t="str">
        <x:v>Not documented in reviewed sources</x:v>
      </x:c>
      <x:c r="K17" s="15" t="str">
        <x:v>Not documented in reviewed sources</x:v>
      </x:c>
      <x:c r="L17" s="15" t="str">
        <x:v>Not documented in reviewed sources</x:v>
      </x:c>
      <x:c r="M17" s="15" t="str">
        <x:v>Variant cover</x:v>
      </x:c>
      <x:c r="N17" s="15" t="str">
        <x:v>US / English</x:v>
      </x:c>
      <x:c r="O17" s="11" t="n">
        <x:v>44293</x:v>
      </x:c>
      <x:c r="P17" s="15" t="str">
        <x:v>Monster in a Mirror: Banner confronts Hulk in the mirror. Exact GCD variant record identifies Iron Man #128; this is not the Rob Liefeld variant.</x:v>
      </x:c>
      <x:c r="Q17" s="15" t="str">
        <x:v>Exact cover scan reviewed October 19, 2026. Unstated edition facts remain unconfirmed.</x:v>
      </x:c>
      <x:c r="R17" s="15" t="str">
        <x:v>Verified</x:v>
      </x:c>
      <x:c r="S17" s="16" t="str">
        <x:v>https://www.comics.org/issue/2363695/</x:v>
      </x:c>
      <x:c r="T17" s="16" t="str">
        <x:v>https://leagueofcomicgeeks.com/comic/3991078/the-immortal-hulk-45?variant=1375230</x:v>
      </x:c>
      <x:c r="U17" s="16" t="str">
        <x:v>https://s3.amazonaws.com/comicgeeks/comics/covers/large-1375230.jpg</x:v>
      </x:c>
      <x:c r="V17" s="15" t="str">
        <x:v>Not documented in reviewed sources</x:v>
      </x:c>
      <x:c r="W17" s="15" t="str">
        <x:v>Published</x:v>
      </x:c>
      <x:c r="X17" s="15" t="str">
        <x:v>Reviewed 2026-10-19</x:v>
      </x:c>
    </x:row>
    <x:row r="18" ht="48" hidden="0" customHeight="1">
      <x:c r="A18" s="15" t="str">
        <x:v>CL-IM128-0017</x:v>
      </x:c>
      <x:c r="B18" s="15" t="str">
        <x:v>Moon Knight</x:v>
      </x:c>
      <x:c r="C18" s="15" t="str">
        <x:v>#10</x:v>
      </x:c>
      <x:c r="D18" s="13" t="n">
        <x:v>2022</x:v>
      </x:c>
      <x:c r="E18" s="15" t="str">
        <x:v>Marvel Comics</x:v>
      </x:c>
      <x:c r="F18" s="15" t="str">
        <x:v>Alan Quah</x:v>
      </x:c>
      <x:c r="G18" s="15" t="str">
        <x:v>Frankie's Comics / Golden Apple Comics Alan Quah Variant / Frankie's Comics / Golden Apple Comics Alan Quah Virgin Variant</x:v>
      </x:c>
      <x:c r="H18" s="15" t="str">
        <x:v>Direct homage</x:v>
      </x:c>
      <x:c r="I18" s="15" t="str">
        <x:v>Moon Knight (Marc Spector); Khonshu</x:v>
      </x:c>
      <x:c r="J18" s="15" t="str">
        <x:v>Frankie’s Comics / Golden Apple Comics</x:v>
      </x:c>
      <x:c r="K18" s="15" t="str">
        <x:v>Not documented in reviewed sources</x:v>
      </x:c>
      <x:c r="L18" s="15" t="str">
        <x:v>Not documented in reviewed sources</x:v>
      </x:c>
      <x:c r="M18" s="15" t="str">
        <x:v>Trade dress / virgin</x:v>
      </x:c>
      <x:c r="N18" s="15" t="str">
        <x:v>US / English</x:v>
      </x:c>
      <x:c r="O18" s="11" t="n">
        <x:v>44657</x:v>
      </x:c>
      <x:c r="P18" s="15" t="str">
        <x:v>Marc Spector faces the mirror as Khonshu appears behind him. Golden Apple explicitly identifies Alan Quah’s Iron Man #128 homage. Trade and virgin share artwork.</x:v>
      </x:c>
      <x:c r="Q18" s="15" t="str">
        <x:v>Exact cover scan reviewed October 19, 2026. Unstated edition facts remain unconfirmed. Native exclusive-retailer scan 1988×3056; exact full trade-dress edition visually verified; no upscaling or cropping. This image represents the trade edition in the consolidated trade/virgin record.</x:v>
      </x:c>
      <x:c r="R18" s="15" t="str">
        <x:v>Verified</x:v>
      </x:c>
      <x:c r="S18" s="16" t="str">
        <x:v>https://goldenapplecomics.com/products/moon-knight-10-alan-quah-iron-man-128-homage-virgin-variant-04-06-2022-marvel</x:v>
      </x:c>
      <x:c r="T18" s="16" t="str">
        <x:v>https://leagueofcomicgeeks.com/comic/6465111/moon-knight-10?variant=7314479</x:v>
      </x:c>
      <x:c r="U18" s="16" t="str">
        <x:v>https://goldenapplecomics.com/cdn/shop/products/MOONKN2021010_DC41.jpg?v=1647618047</x:v>
      </x:c>
      <x:c r="V18" s="15" t="str">
        <x:v>Not documented in reviewed sources</x:v>
      </x:c>
      <x:c r="W18" s="15" t="str">
        <x:v>Published</x:v>
      </x:c>
      <x:c r="X18" s="15" t="str">
        <x:v>Reviewed 2026-10-19</x:v>
      </x:c>
    </x:row>
    <x:row r="19" ht="36" hidden="0" customHeight="1">
      <x:c r="A19" s="15" t="str">
        <x:v>CL-IM128-0018</x:v>
      </x:c>
      <x:c r="B19" s="15" t="str">
        <x:v>Punisher</x:v>
      </x:c>
      <x:c r="C19" s="15" t="str">
        <x:v>#3</x:v>
      </x:c>
      <x:c r="D19" s="13" t="n">
        <x:v>2024</x:v>
      </x:c>
      <x:c r="E19" s="15" t="str">
        <x:v>Marvel Comics</x:v>
      </x:c>
      <x:c r="F19" s="15" t="str">
        <x:v>Rogê Antônio</x:v>
      </x:c>
      <x:c r="G19" s="15" t="str">
        <x:v>Rogê Antônio Wolverine 50th Anniversary Variant</x:v>
      </x:c>
      <x:c r="H19" s="15" t="str">
        <x:v>Direct homage</x:v>
      </x:c>
      <x:c r="I19" s="15" t="str">
        <x:v>Wolverine (Logan)</x:v>
      </x:c>
      <x:c r="J19" s="15" t="str">
        <x:v>Not documented in reviewed sources</x:v>
      </x:c>
      <x:c r="K19" s="15" t="str">
        <x:v>Not documented in reviewed sources</x:v>
      </x:c>
      <x:c r="L19" s="15" t="str">
        <x:v>Not documented in reviewed sources</x:v>
      </x:c>
      <x:c r="M19" s="15" t="str">
        <x:v>Variant cover</x:v>
      </x:c>
      <x:c r="N19" s="15" t="str">
        <x:v>US / English</x:v>
      </x:c>
      <x:c r="O19" s="11" t="n">
        <x:v>45315</x:v>
      </x:c>
      <x:c r="P19" s="15" t="str">
        <x:v>The Wolverine 50th Anniversary variant features Logan shaving at a mirror, not the Punisher. Exact anniversary edition reviewed.</x:v>
      </x:c>
      <x:c r="Q19" s="15" t="str">
        <x:v>Exact cover scan reviewed October 19, 2026. Unstated edition facts remain unconfirmed.</x:v>
      </x:c>
      <x:c r="R19" s="15" t="str">
        <x:v>Partial</x:v>
      </x:c>
      <x:c r="S19" s="16" t="str">
        <x:v>https://www.comics.org/issue/2607112/cover/4/</x:v>
      </x:c>
      <x:c r="T19" s="16" t="str">
        <x:v>https://leagueofcomicgeeks.com/comic/2578246/punisher-3?variant=3114341</x:v>
      </x:c>
      <x:c r="U19" s="16" t="str">
        <x:v>https://s3.amazonaws.com/comicgeeks/comics/covers/large-3114341.jpg</x:v>
      </x:c>
      <x:c r="V19" s="15" t="str">
        <x:v>Not documented in reviewed sources</x:v>
      </x:c>
      <x:c r="W19" s="15" t="str">
        <x:v>Published</x:v>
      </x:c>
      <x:c r="X19" s="15" t="str">
        <x:v>Reviewed 2026-10-19</x:v>
      </x:c>
    </x:row>
    <x:row r="20" ht="48" hidden="0" customHeight="1">
      <x:c r="A20" s="15" t="str">
        <x:v>CL-IM128-0019</x:v>
      </x:c>
      <x:c r="B20" s="15" t="str">
        <x:v>The Wrong Earth: Dead Ringers</x:v>
      </x:c>
      <x:c r="C20" s="15" t="str">
        <x:v>#2</x:v>
      </x:c>
      <x:c r="D20" s="13" t="n">
        <x:v>2024</x:v>
      </x:c>
      <x:c r="E20" s="15" t="str">
        <x:v>Ahoy Comics</x:v>
      </x:c>
      <x:c r="F20" s="15" t="str">
        <x:v>Steve Pugh</x:v>
      </x:c>
      <x:c r="G20" s="15" t="str">
        <x:v>Cover B 1:3 Steve Pugh Iron Man Homage Variant</x:v>
      </x:c>
      <x:c r="H20" s="15" t="str">
        <x:v>Direct homage</x:v>
      </x:c>
      <x:c r="I20" s="15" t="str">
        <x:v>Dragonfly (Richard Warden)</x:v>
      </x:c>
      <x:c r="J20" s="15" t="str">
        <x:v>Not documented in reviewed sources</x:v>
      </x:c>
      <x:c r="K20" s="15" t="str">
        <x:v>Not documented in reviewed sources</x:v>
      </x:c>
      <x:c r="L20" s="15" t="str">
        <x:v>1:3</x:v>
      </x:c>
      <x:c r="M20" s="15" t="str">
        <x:v>Variant cover</x:v>
      </x:c>
      <x:c r="N20" s="15" t="str">
        <x:v>US / English</x:v>
      </x:c>
      <x:c r="O20" s="11" t="n">
        <x:v>45434</x:v>
      </x:c>
      <x:c r="P20" s="15" t="str">
        <x:v>Demon in a Carton replaces the liquor bottle with milk; Ahoy’s own issue listing describes the Steve Pugh incentive cover.</x:v>
      </x:c>
      <x:c r="Q20" s="15" t="str">
        <x:v>Exact cover scan reviewed October 19, 2026. Unstated edition facts remain unconfirmed. Native publisher scan 954×1466; exact full Cover B trade-dress edition visually verified; no upscaling or cropping. Some depicted identities remain unresolved.</x:v>
      </x:c>
      <x:c r="R20" s="15" t="str">
        <x:v>Verified</x:v>
      </x:c>
      <x:c r="S20" s="16" t="str">
        <x:v>https://comicsahoy.com/comics/wrong-earth-dead-ringers-2</x:v>
      </x:c>
      <x:c r="T20" s="16" t="str">
        <x:v>https://leagueofcomicgeeks.com/comic/4148687/the-wrong-earth-dead-ringers-2?variant=9089606</x:v>
      </x:c>
      <x:c r="U20" s="16" t="str">
        <x:v>https://comicsahoy.com/sites/default/files/WrongE_DeadR_02_CoverB_tradedress.jpg</x:v>
      </x:c>
      <x:c r="V20" s="15" t="str">
        <x:v>Not documented in reviewed sources</x:v>
      </x:c>
      <x:c r="W20" s="15" t="str">
        <x:v>Published</x:v>
      </x:c>
      <x:c r="X20" s="15" t="str">
        <x:v>Reviewed 2026-10-19</x:v>
      </x:c>
    </x:row>
    <x:row r="21" ht="52.79999923706055" hidden="0" customHeight="1">
      <x:c r="A21" s="17" t="str">
        <x:v>CL-IM128-0020</x:v>
      </x:c>
      <x:c r="B21" s="17" t="str">
        <x:v>Rich Johnston’s Iron Muslim</x:v>
      </x:c>
      <x:c r="C21" s="17" t="str">
        <x:v>#1</x:v>
      </x:c>
      <x:c r="D21" s="18" t="n">
        <x:v>2012</x:v>
      </x:c>
      <x:c r="E21" s="17" t="str">
        <x:v>BOOM! Studios</x:v>
      </x:c>
      <x:c r="F21" s="17" t="str">
        <x:v>Josh Covey</x:v>
      </x:c>
      <x:c r="G21" s="17" t="str">
        <x:v>Second printing Josh Covey variant</x:v>
      </x:c>
      <x:c r="H21" s="17" t="str">
        <x:v>Parody / homage</x:v>
      </x:c>
      <x:c r="I21" s="17" t="str">
        <x:v>Iron Muslim</x:v>
      </x:c>
      <x:c r="J21" s="17" t="str">
        <x:v>Not documented in reviewed sources</x:v>
      </x:c>
      <x:c r="K21" s="17" t="str">
        <x:v>Not documented in reviewed sources</x:v>
      </x:c>
      <x:c r="L21" s="17" t="str">
        <x:v>Not documented in reviewed sources</x:v>
      </x:c>
      <x:c r="M21" s="17" t="str">
        <x:v>Variant cover</x:v>
      </x:c>
      <x:c r="N21" s="17" t="str">
        <x:v>US / English</x:v>
      </x:c>
      <x:c r="O21" s="19" t="str">
        <x:v>2012-05</x:v>
      </x:c>
      <x:c r="P21" s="17" t="str">
        <x:v>Restored from an incorrect duplicate exclusion: second printing has newly commissioned Josh Covey mirror/bottle parody cover. Writer Rich Johnston announced these new covers; exact scan reviewed.</x:v>
      </x:c>
      <x:c r="Q21" s="17" t="str">
        <x:v>Prior research log exclusion superseded; new artwork on later printing.</x:v>
      </x:c>
      <x:c r="R21" s="17" t="str">
        <x:v>Verified</x:v>
      </x:c>
      <x:c r="S21" s="17" t="str">
        <x:v>https://bleedingcool.com/comics/iron-muslim-scienthorlogy-captain-american-idol-and-the-avengefuls-all-sell-out-and-go-to-second-print/</x:v>
      </x:c>
      <x:c r="T21" s="17" t="str">
        <x:v>https://leagueofcomicgeeks.com/comic/4624264/rich-johnstons-iron-muslim-1?variant=6065706</x:v>
      </x:c>
      <x:c r="U21" s="17" t="str">
        <x:v>https://s3.amazonaws.com/comicgeeks/comics/covers/large-6065706.jpg</x:v>
      </x:c>
      <x:c r="V21" s="17" t="str">
        <x:v>Not documented in reviewed sources</x:v>
      </x:c>
      <x:c r="W21" s="17" t="str">
        <x:v>Published</x:v>
      </x:c>
      <x:c r="X21" s="17" t="str">
        <x:v>Reviewed 2026-10-19</x:v>
      </x:c>
    </x:row>
    <x:row r="22" ht="66" hidden="0" customHeight="1">
      <x:c r="A22" s="17" t="str">
        <x:v>CL-IM128-0021</x:v>
      </x:c>
      <x:c r="B22" s="17" t="str">
        <x:v>The Immortal Hulk</x:v>
      </x:c>
      <x:c r="C22" s="17" t="str">
        <x:v>#1</x:v>
      </x:c>
      <x:c r="D22" s="18" t="n">
        <x:v>2019</x:v>
      </x:c>
      <x:c r="E22" s="17" t="str">
        <x:v>Marvel Comics</x:v>
      </x:c>
      <x:c r="F22" s="17" t="str">
        <x:v>Joe Bennett; Ruy José; Paul Mounts</x:v>
      </x:c>
      <x:c r="G22" s="17" t="str">
        <x:v>Fourth printing Joe Bennett variant</x:v>
      </x:c>
      <x:c r="H22" s="17" t="str">
        <x:v>Direct homage</x:v>
      </x:c>
      <x:c r="I22" s="17" t="str">
        <x:v>Bruce Banner; Hulk (Bruce Banner)</x:v>
      </x:c>
      <x:c r="J22" s="17" t="str">
        <x:v>Not documented in reviewed sources</x:v>
      </x:c>
      <x:c r="K22" s="17" t="str">
        <x:v>Not documented in reviewed sources</x:v>
      </x:c>
      <x:c r="L22" s="17" t="str">
        <x:v>Not documented in reviewed sources</x:v>
      </x:c>
      <x:c r="M22" s="17" t="str">
        <x:v>Variant cover</x:v>
      </x:c>
      <x:c r="N22" s="17" t="str">
        <x:v>US / English</x:v>
      </x:c>
      <x:c r="O22" s="19" t="n">
        <x:v>43551</x:v>
      </x:c>
      <x:c r="P22" s="17" t="str">
        <x:v>Restored from an incorrect duplicate exclusion: Banner/Hulk bathroom mirror art differs from first-print Alex Ross cover and the later #45 homage. Mirror composition is visually consistent with this lineage, but an explicit creator target statement remains unconfirmed.</x:v>
      </x:c>
      <x:c r="Q22" s="17" t="str">
        <x:v>Prior research log exclusion superseded; new artwork on later printing.</x:v>
      </x:c>
      <x:c r="R22" s="17" t="str">
        <x:v>Partial</x:v>
      </x:c>
      <x:c r="S22" s="17" t="str">
        <x:v>https://www.comics.org/issue/1941764/</x:v>
      </x:c>
      <x:c r="T22" s="17" t="str">
        <x:v>https://leagueofcomicgeeks.com/comic/4507449/the-immortal-hulk-1?variant=2785548</x:v>
      </x:c>
      <x:c r="U22" s="17" t="str">
        <x:v>https://s3.amazonaws.com/comicgeeks/comics/covers/large-2785548.jpg</x:v>
      </x:c>
      <x:c r="V22" s="17" t="str">
        <x:v>Not documented in reviewed sources</x:v>
      </x:c>
      <x:c r="W22" s="17" t="str">
        <x:v>Published</x:v>
      </x:c>
      <x:c r="X22" s="17" t="str">
        <x:v>Reviewed 2026-10-19</x:v>
      </x:c>
    </x:row>
  </x:sheetData>
  <x:conditionalFormatting sqref="R2:R20">
    <x:cfRule type="cellIs" dxfId="5" priority="2" aboveAverage="0" percent="0" bottom="0" operator="equal" rank="0" equalAverage="0">
      <x:formula>"Verified"</x:formula>
    </x:cfRule>
    <x:cfRule type="cellIs" dxfId="6" priority="3" aboveAverage="0" percent="0" bottom="0" operator="equal" rank="0" equalAverage="0">
      <x:formula>"Partial"</x:formula>
    </x:cfRule>
    <x:cfRule type="cellIs" dxfId="7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20">
      <x:formula1>"Verified,Partial,Needs Review"</x:formula1>
      <x:formula2>0</x:formula2>
    </x:dataValidation>
  </x:dataValidations>
  <x:hyperlinks>
    <x:hyperlink xmlns:r="http://schemas.openxmlformats.org/officeDocument/2006/relationships" ref="S2" r:id="R5d2c014c35554154"/>
    <x:hyperlink xmlns:r="http://schemas.openxmlformats.org/officeDocument/2006/relationships" ref="T2" r:id="Rd7b06e615f144e0c"/>
    <x:hyperlink xmlns:r="http://schemas.openxmlformats.org/officeDocument/2006/relationships" ref="U2" r:id="Rd8c65b04c90847b2"/>
    <x:hyperlink xmlns:r="http://schemas.openxmlformats.org/officeDocument/2006/relationships" ref="S3" r:id="R5b72752b5c934a16"/>
    <x:hyperlink xmlns:r="http://schemas.openxmlformats.org/officeDocument/2006/relationships" ref="T3" r:id="Rb21e01a26e98485f"/>
    <x:hyperlink xmlns:r="http://schemas.openxmlformats.org/officeDocument/2006/relationships" ref="U3" r:id="R0aae552841a04f7a"/>
    <x:hyperlink xmlns:r="http://schemas.openxmlformats.org/officeDocument/2006/relationships" ref="S4" r:id="R23ee0d16c1fc4f99"/>
    <x:hyperlink xmlns:r="http://schemas.openxmlformats.org/officeDocument/2006/relationships" ref="T4" r:id="Rcc35e89fc90a44b2"/>
    <x:hyperlink xmlns:r="http://schemas.openxmlformats.org/officeDocument/2006/relationships" ref="U4" r:id="R23feb3dbf77b4cfb"/>
    <x:hyperlink xmlns:r="http://schemas.openxmlformats.org/officeDocument/2006/relationships" ref="S5" r:id="R68ecbeba3c164d7b"/>
    <x:hyperlink xmlns:r="http://schemas.openxmlformats.org/officeDocument/2006/relationships" ref="T5" r:id="R82317801d3ac4228"/>
    <x:hyperlink xmlns:r="http://schemas.openxmlformats.org/officeDocument/2006/relationships" ref="U5" r:id="R6bf59d4fceb043b6"/>
    <x:hyperlink xmlns:r="http://schemas.openxmlformats.org/officeDocument/2006/relationships" ref="S6" r:id="Rbfa3e735451541ae"/>
    <x:hyperlink xmlns:r="http://schemas.openxmlformats.org/officeDocument/2006/relationships" ref="T6" r:id="R57213127ab744ac5"/>
    <x:hyperlink xmlns:r="http://schemas.openxmlformats.org/officeDocument/2006/relationships" ref="U6" r:id="R82bf61470fd5435a"/>
    <x:hyperlink xmlns:r="http://schemas.openxmlformats.org/officeDocument/2006/relationships" ref="S7" r:id="Rdc07cb8594a94796"/>
    <x:hyperlink xmlns:r="http://schemas.openxmlformats.org/officeDocument/2006/relationships" ref="T7" r:id="R0f8d13c2dc194632"/>
    <x:hyperlink xmlns:r="http://schemas.openxmlformats.org/officeDocument/2006/relationships" ref="U7" r:id="R28e4962712d644c7"/>
    <x:hyperlink xmlns:r="http://schemas.openxmlformats.org/officeDocument/2006/relationships" ref="S8" r:id="R914b685e7b324000"/>
    <x:hyperlink xmlns:r="http://schemas.openxmlformats.org/officeDocument/2006/relationships" ref="T8" r:id="R7ced9ad09e9a45a6"/>
    <x:hyperlink xmlns:r="http://schemas.openxmlformats.org/officeDocument/2006/relationships" ref="U8" r:id="Rfb7df14ef02e4002"/>
    <x:hyperlink xmlns:r="http://schemas.openxmlformats.org/officeDocument/2006/relationships" ref="S9" r:id="R269a35f7ca2743cb"/>
    <x:hyperlink xmlns:r="http://schemas.openxmlformats.org/officeDocument/2006/relationships" ref="T9" r:id="R579be637a9e84560"/>
    <x:hyperlink xmlns:r="http://schemas.openxmlformats.org/officeDocument/2006/relationships" ref="U9" r:id="R5f461206f8714adc"/>
    <x:hyperlink xmlns:r="http://schemas.openxmlformats.org/officeDocument/2006/relationships" ref="S10" r:id="R06bd72f0634a4210"/>
    <x:hyperlink xmlns:r="http://schemas.openxmlformats.org/officeDocument/2006/relationships" ref="T10" r:id="R9a411201ab8c4e1c"/>
    <x:hyperlink xmlns:r="http://schemas.openxmlformats.org/officeDocument/2006/relationships" ref="U10" r:id="R1e5c327166324af1"/>
    <x:hyperlink xmlns:r="http://schemas.openxmlformats.org/officeDocument/2006/relationships" ref="S11" r:id="R0b6936a79f304b2f"/>
    <x:hyperlink xmlns:r="http://schemas.openxmlformats.org/officeDocument/2006/relationships" ref="T11" r:id="Ra68cf2a6bbb74f7b"/>
    <x:hyperlink xmlns:r="http://schemas.openxmlformats.org/officeDocument/2006/relationships" ref="U11" r:id="R0acda7bd37244e25"/>
    <x:hyperlink xmlns:r="http://schemas.openxmlformats.org/officeDocument/2006/relationships" ref="S12" r:id="R9197e084fdd648e9"/>
    <x:hyperlink xmlns:r="http://schemas.openxmlformats.org/officeDocument/2006/relationships" ref="T12" r:id="Rcdf69d20005745c6"/>
    <x:hyperlink xmlns:r="http://schemas.openxmlformats.org/officeDocument/2006/relationships" ref="U12" r:id="R68bdd3b6c8da49da"/>
    <x:hyperlink xmlns:r="http://schemas.openxmlformats.org/officeDocument/2006/relationships" ref="S13" r:id="R1ef0146b1b12419e"/>
    <x:hyperlink xmlns:r="http://schemas.openxmlformats.org/officeDocument/2006/relationships" ref="T13" r:id="Re439b774e9a34f5c"/>
    <x:hyperlink xmlns:r="http://schemas.openxmlformats.org/officeDocument/2006/relationships" ref="U13" r:id="Rccb94fabad014584"/>
    <x:hyperlink xmlns:r="http://schemas.openxmlformats.org/officeDocument/2006/relationships" ref="S14" r:id="R4369342fbcad46c1"/>
    <x:hyperlink xmlns:r="http://schemas.openxmlformats.org/officeDocument/2006/relationships" ref="T14" r:id="R154129b2e87a48c4"/>
    <x:hyperlink xmlns:r="http://schemas.openxmlformats.org/officeDocument/2006/relationships" ref="U14" r:id="R245121757bd44f1c"/>
    <x:hyperlink xmlns:r="http://schemas.openxmlformats.org/officeDocument/2006/relationships" ref="S15" r:id="R9bc18aaa01594ac5"/>
    <x:hyperlink xmlns:r="http://schemas.openxmlformats.org/officeDocument/2006/relationships" ref="T15" r:id="R801c96327ac941f2"/>
    <x:hyperlink xmlns:r="http://schemas.openxmlformats.org/officeDocument/2006/relationships" ref="U15" r:id="Rf00992f4da674d73"/>
    <x:hyperlink xmlns:r="http://schemas.openxmlformats.org/officeDocument/2006/relationships" ref="S16" r:id="R73505d55c37a4b1d"/>
    <x:hyperlink xmlns:r="http://schemas.openxmlformats.org/officeDocument/2006/relationships" ref="T16" r:id="R1428437858384f7f"/>
    <x:hyperlink xmlns:r="http://schemas.openxmlformats.org/officeDocument/2006/relationships" ref="U16" r:id="R93a6206def3347ba"/>
    <x:hyperlink xmlns:r="http://schemas.openxmlformats.org/officeDocument/2006/relationships" ref="S17" r:id="Rc44c39da1c664ef1"/>
    <x:hyperlink xmlns:r="http://schemas.openxmlformats.org/officeDocument/2006/relationships" ref="T17" r:id="R93c84af8e38f4f29"/>
    <x:hyperlink xmlns:r="http://schemas.openxmlformats.org/officeDocument/2006/relationships" ref="U17" r:id="Rf763632fc1694782"/>
    <x:hyperlink xmlns:r="http://schemas.openxmlformats.org/officeDocument/2006/relationships" ref="S18" r:id="Ra94d492c807e43de"/>
    <x:hyperlink xmlns:r="http://schemas.openxmlformats.org/officeDocument/2006/relationships" ref="T18" r:id="R2574d182ead84ff5"/>
    <x:hyperlink xmlns:r="http://schemas.openxmlformats.org/officeDocument/2006/relationships" ref="U18" r:id="R66c4c3f9155f4a7b"/>
    <x:hyperlink xmlns:r="http://schemas.openxmlformats.org/officeDocument/2006/relationships" ref="S19" r:id="R4a20de86716c4635"/>
    <x:hyperlink xmlns:r="http://schemas.openxmlformats.org/officeDocument/2006/relationships" ref="T19" r:id="Ra44cd56de8834fdf"/>
    <x:hyperlink xmlns:r="http://schemas.openxmlformats.org/officeDocument/2006/relationships" ref="U19" r:id="R96aafd6826014929"/>
    <x:hyperlink xmlns:r="http://schemas.openxmlformats.org/officeDocument/2006/relationships" ref="S20" r:id="R02b9edfaeb824525"/>
    <x:hyperlink xmlns:r="http://schemas.openxmlformats.org/officeDocument/2006/relationships" ref="T20" r:id="Rc85ddebf6dc4427a"/>
    <x:hyperlink xmlns:r="http://schemas.openxmlformats.org/officeDocument/2006/relationships" ref="U20" r:id="R71170a0acdb0470d"/>
  </x:hyperlinks>
  <x:pageMargins left="0.7" right="0.7" top="0.75" bottom="0.75" header="0.3" footer="0.3"/>
  <x:tableParts count="1">
    <x:tablePart xmlns:r="http://schemas.openxmlformats.org/officeDocument/2006/relationships" r:id="R12221a03aae1461c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21" t="str">
        <x:v>Original: Iron Man #128, November 1979. Cover by Bob Layton.</x:v>
      </x:c>
      <x:c r="B2" s="5"/>
      <x:c r="C2" s="5"/>
    </x:row>
    <x:row r="3" ht="54" hidden="0" customHeight="1">
      <x:c r="A3" s="20" t="str">
        <x:v>Reviewed October 19, 2026. 20 cover-artwork entries. Reprints and unresolved targets are retained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COUNTA(Catalog!A2:A220)</x:f>
        <x:v>21</x:v>
      </x:c>
      <x:c r="C6" s="5"/>
    </x:row>
    <x:row r="7" ht="15" hidden="0">
      <x:c r="A7" s="5" t="s">
        <x:v>28</x:v>
      </x:c>
      <x:c r="B7" s="5" t="n">
        <x:f aca="0">COUNTA('Research Log'!A2:A500)</x:f>
        <x:v>29</x:v>
      </x:c>
      <x:c r="C7" s="5"/>
    </x:row>
    <x:row r="8" ht="15" hidden="0">
      <x:c r="A8" s="5" t="s">
        <x:v>29</x:v>
      </x:c>
      <x:c r="B8" s="5" t="n">
        <x:f aca="0">MIN(Catalog!D2:D220)</x:f>
        <x:v>1999</x:v>
      </x:c>
      <x:c r="C8" s="5"/>
    </x:row>
    <x:row r="9" ht="15" hidden="0">
      <x:c r="A9" s="5" t="s">
        <x:v>30</x:v>
      </x:c>
      <x:c r="B9" s="5" t="n">
        <x:f aca="0">MAX(Catalog!D2:D220)</x:f>
        <x:v>2024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COUNTIF(Catalog!R2:R220,"Verified")</x:f>
        <x:v>13</x:v>
      </x:c>
      <x:c r="C12" s="9" t="n">
        <x:f aca="0">IF($B$6=0,0,B12/$B$6)</x:f>
        <x:v>0.6190476190476191</x:v>
      </x:c>
    </x:row>
    <x:row r="13" ht="15" hidden="0">
      <x:c r="A13" s="5" t="s">
        <x:v>32</x:v>
      </x:c>
      <x:c r="B13" s="5" t="n">
        <x:f aca="0">COUNTIF(Catalog!R2:R220,"Partial")</x:f>
        <x:v>8</x:v>
      </x:c>
      <x:c r="C13" s="9" t="n">
        <x:f aca="0">IF($B$6=0,0,B13/$B$6)</x:f>
        <x:v>0.38095238095238093</x:v>
      </x:c>
    </x:row>
    <x:row r="14" ht="15" hidden="0">
      <x:c r="A14" s="5" t="s">
        <x:v>33</x:v>
      </x:c>
      <x:c r="B14" s="5" t="n">
        <x:f aca="0">COUNTIF(Catalog!R2:R220,"Needs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COUNTIF(Catalog!H2:H220,"Direct homage")</x:f>
        <x:v>19</x:v>
      </x:c>
      <x:c r="C17" s="9" t="n">
        <x:f aca="0">IF($B$6=0,0,B17/$B$6)</x:f>
        <x:v>0.9047619047619048</x:v>
      </x:c>
    </x:row>
    <x:row r="18" ht="15" hidden="0">
      <x:c r="A18" s="5" t="s">
        <x:v>36</x:v>
      </x:c>
      <x:c r="B18" s="5" t="n">
        <x:f aca="0">COUNTIF(Catalog!H2:H220,"Parody / homage")</x:f>
        <x:v>2</x:v>
      </x:c>
      <x:c r="C18" s="9" t="n">
        <x:f aca="0">IF($B$6=0,0,B18/$B$6)</x:f>
        <x:v>0.09523809523809523</x:v>
      </x:c>
    </x:row>
    <x:row r="19" ht="15" hidden="0">
      <x:c r="A19" s="5"/>
      <x:c r="B19" s="5"/>
      <x:c r="C19" s="5"/>
    </x:row>
    <x:row r="20" ht="15" hidden="0">
      <x:c r="A20" s="8" t="s">
        <x:v>37</x:v>
      </x:c>
      <x:c r="B20" s="8" t="s">
        <x:v>26</x:v>
      </x:c>
      <x:c r="C20" s="8" t="s">
        <x:v>27</x:v>
      </x:c>
    </x:row>
    <x:row r="21" ht="15" hidden="0">
      <x:c r="A21" s="5" t="s">
        <x:v>38</x:v>
      </x:c>
      <x:c r="B21" s="5" t="n">
        <x:f aca="0">COUNTIFS(Catalog!D2:D220,"&gt;=1960",Catalog!D2:D220,"&lt;1970")</x:f>
        <x:v>0</x:v>
      </x:c>
      <x:c r="C21" s="9" t="n">
        <x:f aca="0">IF($B$6=0,0,B21/$B$6)</x:f>
        <x:v>0</x:v>
      </x:c>
    </x:row>
    <x:row r="22" ht="15" hidden="0">
      <x:c r="A22" s="5" t="s">
        <x:v>39</x:v>
      </x:c>
      <x:c r="B22" s="5" t="n">
        <x:f aca="0">COUNTIFS(Catalog!D2:D220,"&gt;=1970",Catalog!D2:D220,"&lt;1980")</x:f>
        <x:v>0</x:v>
      </x:c>
      <x:c r="C22" s="9" t="n">
        <x:f aca="0">IF($B$6=0,0,B22/$B$6)</x:f>
        <x:v>0</x:v>
      </x:c>
    </x:row>
    <x:row r="23" ht="15" hidden="0">
      <x:c r="A23" s="5" t="s">
        <x:v>40</x:v>
      </x:c>
      <x:c r="B23" s="5" t="n">
        <x:f aca="0">COUNTIFS(Catalog!D2:D220,"&gt;=1980",Catalog!D2:D220,"&lt;1990")</x:f>
        <x:v>0</x:v>
      </x:c>
      <x:c r="C23" s="9" t="n">
        <x:f aca="0">IF($B$6=0,0,B23/$B$6)</x:f>
        <x:v>0</x:v>
      </x:c>
    </x:row>
    <x:row r="24" ht="15" hidden="0">
      <x:c r="A24" s="5" t="s">
        <x:v>41</x:v>
      </x:c>
      <x:c r="B24" s="5" t="n">
        <x:f aca="0">COUNTIFS(Catalog!D2:D220,"&gt;=1990",Catalog!D2:D220,"&lt;2000")</x:f>
        <x:v>1</x:v>
      </x:c>
      <x:c r="C24" s="9" t="n">
        <x:f aca="0">IF($B$6=0,0,B24/$B$6)</x:f>
        <x:v>0.047619047619047616</x:v>
      </x:c>
    </x:row>
    <x:row r="25" ht="15" hidden="0">
      <x:c r="A25" s="5" t="s">
        <x:v>42</x:v>
      </x:c>
      <x:c r="B25" s="5" t="n">
        <x:f aca="0">COUNTIFS(Catalog!D2:D220,"&gt;=2000",Catalog!D2:D220,"&lt;2010")</x:f>
        <x:v>2</x:v>
      </x:c>
      <x:c r="C25" s="9" t="n">
        <x:f aca="0">IF($B$6=0,0,B25/$B$6)</x:f>
        <x:v>0.09523809523809523</x:v>
      </x:c>
    </x:row>
    <x:row r="26" ht="15" hidden="0">
      <x:c r="A26" s="5" t="s">
        <x:v>43</x:v>
      </x:c>
      <x:c r="B26" s="5" t="n">
        <x:f aca="0">COUNTIFS(Catalog!D2:D220,"&gt;=2010",Catalog!D2:D220,"&lt;2020")</x:f>
        <x:v>13</x:v>
      </x:c>
      <x:c r="C26" s="9" t="n">
        <x:f aca="0">IF($B$6=0,0,B26/$B$6)</x:f>
        <x:v>0.6190476190476191</x:v>
      </x:c>
    </x:row>
    <x:row r="27" ht="15" hidden="0">
      <x:c r="A27" s="5" t="s">
        <x:v>44</x:v>
      </x:c>
      <x:c r="B27" s="5" t="n">
        <x:f aca="0">COUNTIFS(Catalog!D2:D220,"&gt;=2020",Catalog!D2:D220,"&lt;2030")</x:f>
        <x:v>5</x:v>
      </x:c>
      <x:c r="C27" s="9" t="n">
        <x:f aca="0">IF($B$6=0,0,B27/$B$6)</x:f>
        <x:v>0.23809523809523808</x:v>
      </x:c>
    </x:row>
    <x:row r="28" ht="15" hidden="0">
      <x:c r="A28" s="5"/>
      <x:c r="B28" s="5"/>
      <x:c r="C28" s="5"/>
    </x:row>
    <x:row r="29" ht="15" hidden="0">
      <x:c r="A29" s="8" t="s">
        <x:v>4</x:v>
      </x:c>
      <x:c r="B29" s="8" t="s">
        <x:v>26</x:v>
      </x:c>
      <x:c r="C29" s="8" t="s">
        <x:v>27</x:v>
      </x:c>
    </x:row>
    <x:row r="30" ht="15" hidden="0">
      <x:c r="A30" s="5" t="s">
        <x:v>45</x:v>
      </x:c>
      <x:c r="B30" s="5" t="n">
        <x:f aca="0">COUNTIF(Catalog!E2:E220,"Marvel Comics")</x:f>
        <x:v>11</x:v>
      </x:c>
      <x:c r="C30" s="9" t="n">
        <x:f aca="0">IF($B$6=0,0,B30/$B$6)</x:f>
        <x:v>0.5238095238095238</x:v>
      </x:c>
    </x:row>
    <x:row r="31" ht="15" hidden="0">
      <x:c r="A31" s="5" t="s">
        <x:v>46</x:v>
      </x:c>
      <x:c r="B31" s="5" t="n">
        <x:f aca="0">COUNTIF(Catalog!E2:E220,"Valiant")</x:f>
        <x:v>1</x:v>
      </x:c>
      <x:c r="C31" s="9" t="n">
        <x:f aca="0">IF($B$6=0,0,B31/$B$6)</x:f>
        <x:v>0.047619047619047616</x:v>
      </x:c>
    </x:row>
    <x:row r="32" ht="15" hidden="0">
      <x:c r="A32" s="5" t="s">
        <x:v>47</x:v>
      </x:c>
      <x:c r="B32" s="5" t="n">
        <x:f aca="0">COUNTIF(Catalog!E2:E220,"DC Comics")</x:f>
        <x:v>1</x:v>
      </x:c>
      <x:c r="C32" s="9" t="n">
        <x:f aca="0">IF($B$6=0,0,B32/$B$6)</x:f>
        <x:v>0.047619047619047616</x:v>
      </x:c>
    </x:row>
    <x:row r="33" ht="15" hidden="0">
      <x:c r="A33" s="5" t="s">
        <x:v>48</x:v>
      </x:c>
      <x:c r="B33" s="5" t="n">
        <x:f aca="0">COUNTIF(Catalog!E2:E220,"Action Lab Comics")</x:f>
        <x:v>1</x:v>
      </x:c>
      <x:c r="C33" s="9" t="n">
        <x:f aca="0">IF($B$6=0,0,B33/$B$6)</x:f>
        <x:v>0.047619047619047616</x:v>
      </x:c>
    </x:row>
    <x:row r="34" ht="15" hidden="0">
      <x:c r="A34" s="5" t="s">
        <x:v>49</x:v>
      </x:c>
      <x:c r="B34" s="5" t="n">
        <x:f aca="0">COUNTIF(Catalog!E2:E220,"Kenzer &amp; Company")</x:f>
        <x:v>1</x:v>
      </x:c>
      <x:c r="C34" s="9" t="n">
        <x:f aca="0">IF($B$6=0,0,B34/$B$6)</x:f>
        <x:v>0.047619047619047616</x:v>
      </x:c>
    </x:row>
    <x:row r="35" ht="15" hidden="0">
      <x:c r="A35" s="5" t="s">
        <x:v>50</x:v>
      </x:c>
      <x:c r="B35" s="5" t="n">
        <x:f aca="0">COUNTIF(Catalog!E2:E220,"Aardvark-Vanaheim")</x:f>
        <x:v>1</x:v>
      </x:c>
      <x:c r="C35" s="9" t="n">
        <x:f aca="0">IF($B$6=0,0,B35/$B$6)</x:f>
        <x:v>0.047619047619047616</x:v>
      </x:c>
    </x:row>
    <x:row r="36" ht="15" hidden="0">
      <x:c r="A36" s="5" t="s">
        <x:v>51</x:v>
      </x:c>
      <x:c r="B36" s="5" t="n">
        <x:f aca="0">COUNTIF(Catalog!E2:E220,"Ahoy Comics")</x:f>
        <x:v>1</x:v>
      </x:c>
      <x:c r="C36" s="9" t="n">
        <x:f aca="0">IF($B$6=0,0,B36/$B$6)</x:f>
        <x:v>0.047619047619047616</x:v>
      </x:c>
    </x:row>
    <x:row r="37" ht="15" hidden="0">
      <x:c r="A37" s="5" t="s">
        <x:v>52</x:v>
      </x:c>
      <x:c r="B37" s="5" t="n">
        <x:f aca="0">COUNTIF(Catalog!E2:E220,"Dynamite")</x:f>
        <x:v>1</x:v>
      </x:c>
      <x:c r="C37" s="9" t="n">
        <x:f aca="0">IF($B$6=0,0,B37/$B$6)</x:f>
        <x:v>0.047619047619047616</x:v>
      </x:c>
    </x:row>
    <x:row r="38" ht="15" hidden="0">
      <x:c r="A38" s="5" t="s">
        <x:v>53</x:v>
      </x:c>
      <x:c r="B38" s="5" t="n">
        <x:f aca="0">COUNTIF(Catalog!E2:E220,"Oni Press")</x:f>
        <x:v>1</x:v>
      </x:c>
      <x:c r="C38" s="9" t="n">
        <x:f aca="0">IF($B$6=0,0,B38/$B$6)</x:f>
        <x:v>0.047619047619047616</x:v>
      </x:c>
    </x:row>
    <x:row r="39" ht="15" hidden="0">
      <x:c r="A39" s="5" t="s">
        <x:v>54</x:v>
      </x:c>
      <x:c r="B39" s="5" t="n">
        <x:f aca="0">COUNTIF(Catalog!E2:E220,"Titan Comics")</x:f>
        <x:v>1</x:v>
      </x:c>
      <x:c r="C39" s="9" t="n">
        <x:f aca="0">IF($B$6=0,0,B39/$B$6)</x:f>
        <x:v>0.047619047619047616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55</x:v>
      </x:c>
      <x:c r="B1" s="8" t="s">
        <x:v>56</x:v>
      </x:c>
      <x:c r="C1" s="8" t="s">
        <x:v>57</x:v>
      </x:c>
      <x:c r="D1" s="8" t="s">
        <x:v>58</x:v>
      </x:c>
      <x:c r="E1" s="8" t="s">
        <x:v>59</x:v>
      </x:c>
    </x:row>
    <x:row r="2" ht="23.850000381469727" hidden="0">
      <x:c r="A2" s="2" t="s">
        <x:v>60</x:v>
      </x:c>
      <x:c r="B2" s="2" t="s">
        <x:v>61</x:v>
      </x:c>
      <x:c r="C2" s="2" t="s">
        <x:v>62</x:v>
      </x:c>
      <x:c r="D2" s="3" t="s">
        <x:v>63</x:v>
      </x:c>
      <x:c r="E2" s="2"/>
    </x:row>
    <x:row r="3" ht="15" hidden="0">
      <x:c r="A3" s="2" t="s">
        <x:v>64</x:v>
      </x:c>
      <x:c r="B3" s="2" t="s">
        <x:v>65</x:v>
      </x:c>
      <x:c r="C3" s="2" t="s">
        <x:v>66</x:v>
      </x:c>
      <x:c r="D3" s="3" t="s">
        <x:v>67</x:v>
      </x:c>
      <x:c r="E3" s="2"/>
    </x:row>
    <x:row r="4" ht="23.850000381469727" hidden="0">
      <x:c r="A4" s="2" t="s">
        <x:v>68</x:v>
      </x:c>
      <x:c r="B4" s="2" t="str">
        <x:v>Superseded: included CL-IM128-0020</x:v>
      </x:c>
      <x:c r="C4" s="2" t="str">
        <x:v>Second printing has distinct Josh Covey homage art; the original exclusion as duplicate was incorrect.</x:v>
      </x:c>
      <x:c r="D4" s="3" t="str">
        <x:v>https://bleedingcool.com/comics/iron-muslim-scienthorlogy-captain-american-idol-and-the-avengefuls-all-sell-out-and-go-to-second-print/</x:v>
      </x:c>
      <x:c r="E4" s="2" t="str">
        <x:v>Restored after exact scan review 2026-10-19</x:v>
      </x:c>
    </x:row>
    <x:row r="5" ht="15" hidden="0">
      <x:c r="A5" s="2" t="s">
        <x:v>69</x:v>
      </x:c>
      <x:c r="B5" s="2" t="str">
        <x:v>Superseded: included CL-IM128-0021</x:v>
      </x:c>
      <x:c r="C5" s="2" t="str">
        <x:v>Fourth printing features different mirror artwork from the Alex Ross first printing and #45 homage. Target attribution remains qualified.</x:v>
      </x:c>
      <x:c r="D5" s="3" t="str">
        <x:v>https://www.comics.org/issue/1941764/</x:v>
      </x:c>
      <x:c r="E5" s="2" t="str">
        <x:v>Restored after exact scan review 2026-10-19</x:v>
      </x:c>
    </x:row>
    <x:row r="6" ht="48" hidden="0" customHeight="1">
      <x:c r="A6" s="15" t="str">
        <x:v>CL-IM128-0001</x:v>
      </x:c>
      <x:c r="B6" s="15" t="str">
        <x:v>Cover artwork</x:v>
      </x:c>
      <x:c r="C6" s="15" t="str">
        <x:v>Exact cover scan reviewed October 19, 2026. Unstated edition facts remain unconfirmed.</x:v>
      </x:c>
      <x:c r="D6" s="16" t="str">
        <x:v>https://www.dcuniverseinfinite.com/comics/book/batman-legends-of-the-dark-knight-1989-119/626b7ece-8642-4659-bcab-31c7a1807a44
https://leagueofcomicgeeks.com/comic/7632250/batman-legends-of-the-dark-knight-119</x:v>
      </x:c>
      <x:c r="E6" s="15" t="str"/>
    </x:row>
    <x:row r="7" ht="36" hidden="0" customHeight="1">
      <x:c r="A7" s="15" t="str">
        <x:v>CL-IM128-0002</x:v>
      </x:c>
      <x:c r="B7" s="15" t="str">
        <x:v>Cover artwork</x:v>
      </x:c>
      <x:c r="C7" s="15" t="str">
        <x:v>Exact cover scan reviewed October 19, 2026. Unstated edition facts remain unconfirmed.</x:v>
      </x:c>
      <x:c r="D7" s="16" t="str">
        <x:v>https://en.wikipedia.org/wiki/Arthur_Suydam
https://leagueofcomicgeeks.com/comic/3599675/marvel-zombies-hc?variant=8622896</x:v>
      </x:c>
      <x:c r="E7" s="15" t="str"/>
    </x:row>
    <x:row r="8" ht="36" hidden="0" customHeight="1">
      <x:c r="A8" s="15" t="str">
        <x:v>CL-IM128-0003</x:v>
      </x:c>
      <x:c r="B8" s="15" t="str">
        <x:v>Reference / related edition</x:v>
      </x:c>
      <x:c r="C8" s="15" t="str">
        <x:v>Exact cover scan reviewed October 19, 2026. Unstated edition facts remain unconfirmed.</x:v>
      </x:c>
      <x:c r="D8" s="16" t="str">
        <x:v>https://en.wikipedia.org/wiki/Arthur_Suydam
https://leagueofcomicgeeks.com/comic/2744260/marvel-zombies-vol-1-tp?variant=8413982</x:v>
      </x:c>
      <x:c r="E8" s="15" t="str"/>
    </x:row>
    <x:row r="9" ht="36" hidden="0" customHeight="1">
      <x:c r="A9" s="15" t="str">
        <x:v>CL-IM128-0004</x:v>
      </x:c>
      <x:c r="B9" s="15" t="str">
        <x:v>Cover artwork</x:v>
      </x:c>
      <x:c r="C9" s="15" t="str">
        <x:v>Exact cover scan reviewed October 19, 2026. Unstated edition facts remain unconfirmed.</x:v>
      </x:c>
      <x:c r="D9" s="16" t="str">
        <x:v>https://www.comics.org/issue/951961/
https://leagueofcomicgeeks.com/comic/7883616/the-invincible-iron-man-31?variant=1352669</x:v>
      </x:c>
      <x:c r="E9" s="15" t="str"/>
    </x:row>
    <x:row r="10" ht="36" hidden="0" customHeight="1">
      <x:c r="A10" s="15" t="str">
        <x:v>CL-IM128-0005</x:v>
      </x:c>
      <x:c r="B10" s="15" t="str">
        <x:v>Cover artwork</x:v>
      </x:c>
      <x:c r="C10" s="15" t="str">
        <x:v>Exact cover scan reviewed October 19, 2026. Unstated edition facts remain unconfirmed.</x:v>
      </x:c>
      <x:c r="D10" s="16" t="str">
        <x:v>https://www.mycomicshop.com/comicbooks/item?TID=21803705&amp;mingr=0
https://leagueofcomicgeeks.com/comic/9300433/what-if-iron-man-demon-in-an-armor-1</x:v>
      </x:c>
      <x:c r="E10" s="15" t="str"/>
    </x:row>
    <x:row r="11" ht="36" hidden="0" customHeight="1">
      <x:c r="A11" s="15" t="str">
        <x:v>CL-IM128-0006</x:v>
      </x:c>
      <x:c r="B11" s="15" t="str">
        <x:v>Cover artwork</x:v>
      </x:c>
      <x:c r="C11" s="15" t="str">
        <x:v>Exact cover scan reviewed October 19, 2026. Unstated edition facts remain unconfirmed.</x:v>
      </x:c>
      <x:c r="D11" s="16" t="str">
        <x:v>https://www.comics.org/issue/907234/
https://leagueofcomicgeeks.com/comic/6047784/the-incredible-hulk-2?variant=1269195</x:v>
      </x:c>
      <x:c r="E11" s="15" t="str"/>
    </x:row>
    <x:row r="12" ht="36" hidden="0" customHeight="1">
      <x:c r="A12" s="15" t="str">
        <x:v>CL-IM128-0007</x:v>
      </x:c>
      <x:c r="B12" s="15" t="str">
        <x:v>Cover artwork</x:v>
      </x:c>
      <x:c r="C12" s="15" t="str">
        <x:v>Exact cover scan reviewed October 19, 2026. Unstated edition facts remain unconfirmed.</x:v>
      </x:c>
      <x:c r="D12" s="16" t="str">
        <x:v>https://www.howtolovecomics.com/2013/04/30/best-comic-covers-of-the-month-april-2013/
https://leagueofcomicgeeks.com/comic/6093823/deadpool-7</x:v>
      </x:c>
      <x:c r="E12" s="15" t="str"/>
    </x:row>
    <x:row r="13" ht="36" hidden="0" customHeight="1">
      <x:c r="A13" s="15" t="str">
        <x:v>CL-IM128-0008</x:v>
      </x:c>
      <x:c r="B13" s="15" t="str">
        <x:v>Cover artwork</x:v>
      </x:c>
      <x:c r="C13" s="15" t="str">
        <x:v>Exact cover scan reviewed October 19, 2026. Unstated edition facts remain unconfirmed.</x:v>
      </x:c>
      <x:c r="D13" s="16" t="str">
        <x:v>https://my.comics.org/issue/1281076/
https://leagueofcomicgeeks.com/comic/9507388/superior-iron-man-1?variant=2282939</x:v>
      </x:c>
      <x:c r="E13" s="15" t="str"/>
    </x:row>
    <x:row r="14" ht="48" hidden="0" customHeight="1">
      <x:c r="A14" s="15" t="str">
        <x:v>CL-IM128-0009</x:v>
      </x:c>
      <x:c r="B14" s="15" t="str">
        <x:v>Cover artwork</x:v>
      </x:c>
      <x:c r="C14" s="15" t="str">
        <x:v>Exact cover scan reviewed October 19, 2026. Unstated edition facts remain unconfirmed.</x:v>
      </x:c>
      <x:c r="D14" s="16" t="str">
        <x:v>https://mobile.dynamicforces.com/htmlfiles/c-Pathfinder_Hollow_Mountain2.html
https://leagueofcomicgeeks.com/comic/7178534/pathfinder-hollow-mountain-4?variant=5970111</x:v>
      </x:c>
      <x:c r="E14" s="15" t="str">
        <x:v>Character identification partly unresolved.</x:v>
      </x:c>
    </x:row>
    <x:row r="15" ht="36" hidden="0" customHeight="1">
      <x:c r="A15" s="15" t="str">
        <x:v>CL-IM128-0010</x:v>
      </x:c>
      <x:c r="B15" s="15" t="str">
        <x:v>Cover artwork</x:v>
      </x:c>
      <x:c r="C15" s="15" t="str">
        <x:v>Exact cover scan reviewed October 19, 2026. Unstated edition facts remain unconfirmed.</x:v>
      </x:c>
      <x:c r="D15" s="16" t="str">
        <x:v>https://valiant.fandom.com/wiki/X-O_Manowar_Vol_4_1
https://leagueofcomicgeeks.com/comic/2392401/x-o-manowar-1?variant=5528248</x:v>
      </x:c>
      <x:c r="E15" s="15" t="str"/>
    </x:row>
    <x:row r="16" ht="60" hidden="0" customHeight="1">
      <x:c r="A16" s="15" t="str">
        <x:v>CL-IM128-0011</x:v>
      </x:c>
      <x:c r="B16" s="15" t="str">
        <x:v>Cover artwork</x:v>
      </x:c>
      <x:c r="C16" s="15" t="str">
        <x:v>Exact cover scan reviewed October 19, 2026. Unstated edition facts remain unconfirmed.</x:v>
      </x:c>
      <x:c r="D16" s="16" t="str">
        <x:v>https://goldenapplecomics.com/blogs/golden-apple-comics-blog/rick-and-morty-35-mike-vasquez-invincible-iron-man-128-demon-in-a-bottle-homage-variant
https://leagueofcomicgeeks.com/comic/9895648/rick-and-morty-35?variant=5517868</x:v>
      </x:c>
      <x:c r="E16" s="15" t="str"/>
    </x:row>
    <x:row r="17" ht="24" hidden="0" customHeight="1">
      <x:c r="A17" s="15" t="str">
        <x:v>CL-IM128-0012</x:v>
      </x:c>
      <x:c r="B17" s="15" t="str">
        <x:v>Cover artwork</x:v>
      </x:c>
      <x:c r="C17" s="15" t="str">
        <x:v>Exact cover scan reviewed October 19, 2026. Unstated edition facts remain unconfirmed.</x:v>
      </x:c>
      <x:c r="D17" s="16" t="str">
        <x:v>https://titan-comics.com/c/829-supermansion/
https://leagueofcomicgeeks.com/comic/7802208/supermansion-1</x:v>
      </x:c>
      <x:c r="E17" s="15" t="str"/>
    </x:row>
    <x:row r="18" ht="36" hidden="0" customHeight="1">
      <x:c r="A18" s="15" t="str">
        <x:v>CL-IM128-0013</x:v>
      </x:c>
      <x:c r="B18" s="15" t="str">
        <x:v>Cover artwork</x:v>
      </x:c>
      <x:c r="C18" s="15" t="str">
        <x:v>Exact cover scan reviewed October 19, 2026. Unstated edition facts remain unconfirmed.</x:v>
      </x:c>
      <x:c r="D18" s="16" t="str">
        <x:v>https://banjax.backerkit.com/hosted_preorders
https://leagueofcomicgeeks.com/comic/7273849/banjax-1?variant=5463176</x:v>
      </x:c>
      <x:c r="E18" s="15" t="str"/>
    </x:row>
    <x:row r="19" ht="24" hidden="0" customHeight="1">
      <x:c r="A19" s="15" t="str">
        <x:v>CL-IM128-0014</x:v>
      </x:c>
      <x:c r="B19" s="15" t="str">
        <x:v>Cover artwork</x:v>
      </x:c>
      <x:c r="C19" s="15" t="str">
        <x:v>Exact cover scan reviewed October 19, 2026. Unstated edition facts remain unconfirmed.</x:v>
      </x:c>
      <x:c r="D19" s="16" t="str">
        <x:v>https://www.comics.org/issue/2017794/
https://leagueofcomicgeeks.com/comic/6858015/the-iron-manticore-1</x:v>
      </x:c>
      <x:c r="E19" s="15" t="str"/>
    </x:row>
    <x:row r="20" ht="36" hidden="0" customHeight="1">
      <x:c r="A20" s="15" t="str">
        <x:v>CL-IM128-0015</x:v>
      </x:c>
      <x:c r="B20" s="15" t="str">
        <x:v>Cover artwork</x:v>
      </x:c>
      <x:c r="C20" s="15" t="str">
        <x:v>Exact cover scan reviewed October 19, 2026. Unstated edition facts remain unconfirmed.</x:v>
      </x:c>
      <x:c r="D20" s="16" t="str">
        <x:v>https://d1vzi28wh99zvq.cloudfront.net/pdf_previews/379480-sample.pdf
https://leagueofcomicgeeks.com/comic/3340548/knights-of-the-dinner-table-288</x:v>
      </x:c>
      <x:c r="E20" s="15" t="str">
        <x:v>Character identification partly unresolved.</x:v>
      </x:c>
    </x:row>
    <x:row r="21" ht="36" hidden="0" customHeight="1">
      <x:c r="A21" s="15" t="str">
        <x:v>CL-IM128-0016</x:v>
      </x:c>
      <x:c r="B21" s="15" t="str">
        <x:v>Cover artwork</x:v>
      </x:c>
      <x:c r="C21" s="15" t="str">
        <x:v>Exact cover scan reviewed October 19, 2026. Unstated edition facts remain unconfirmed.</x:v>
      </x:c>
      <x:c r="D21" s="16" t="str">
        <x:v>https://www.comics.org/issue/2363695/
https://leagueofcomicgeeks.com/comic/3991078/the-immortal-hulk-45?variant=1375230</x:v>
      </x:c>
      <x:c r="E21" s="15" t="str"/>
    </x:row>
    <x:row r="22" ht="48" hidden="0" customHeight="1">
      <x:c r="A22" s="15" t="str">
        <x:v>CL-IM128-0017</x:v>
      </x:c>
      <x:c r="B22" s="15" t="str">
        <x:v>Cover artwork</x:v>
      </x:c>
      <x:c r="C22" s="15" t="str">
        <x:v>Exact cover scan reviewed October 19, 2026. Unstated edition facts remain unconfirmed.</x:v>
      </x:c>
      <x:c r="D22" s="16" t="str">
        <x:v>https://goldenapplecomics.com/products/moon-knight-10-alan-quah-iron-man-128-homage-virgin-variant-04-06-2022-marvel
https://leagueofcomicgeeks.com/comic/6465111/moon-knight-10?variant=7314479</x:v>
      </x:c>
      <x:c r="E22" s="15" t="str"/>
    </x:row>
    <x:row r="23" ht="36" hidden="0" customHeight="1">
      <x:c r="A23" s="15" t="str">
        <x:v>CL-IM128-0018</x:v>
      </x:c>
      <x:c r="B23" s="15" t="str">
        <x:v>Cover artwork</x:v>
      </x:c>
      <x:c r="C23" s="15" t="str">
        <x:v>Exact cover scan reviewed October 19, 2026. Unstated edition facts remain unconfirmed.</x:v>
      </x:c>
      <x:c r="D23" s="16" t="str">
        <x:v>https://www.comics.org/issue/2607112/cover/4/
https://leagueofcomicgeeks.com/comic/2578246/punisher-3?variant=3114341</x:v>
      </x:c>
      <x:c r="E23" s="15" t="str"/>
    </x:row>
    <x:row r="24" ht="36" hidden="0" customHeight="1">
      <x:c r="A24" s="15" t="str">
        <x:v>CL-IM128-0019</x:v>
      </x:c>
      <x:c r="B24" s="15" t="str">
        <x:v>Cover artwork</x:v>
      </x:c>
      <x:c r="C24" s="15" t="str">
        <x:v>Exact cover scan reviewed October 19, 2026. Unstated edition facts remain unconfirmed.</x:v>
      </x:c>
      <x:c r="D24" s="16" t="str">
        <x:v>https://comicsahoy.com/comics/wrong-earth-dead-ringers-2
https://leagueofcomicgeeks.com/comic/4148687/the-wrong-earth-dead-ringers-2?variant=9089606</x:v>
      </x:c>
      <x:c r="E24" s="15" t="str">
        <x:v>Character identification partly unresolved.</x:v>
      </x:c>
    </x:row>
    <x:row r="25" ht="48" hidden="0" customHeight="1">
      <x:c r="A25" s="15" t="str">
        <x:v>CL-IM128-0020</x:v>
      </x:c>
      <x:c r="B25" s="15" t="str">
        <x:v>Cover artwork</x:v>
      </x:c>
      <x:c r="C25" s="15" t="str">
        <x:v>Prior research log exclusion superseded; new artwork on later printing.</x:v>
      </x:c>
      <x:c r="D25" s="16" t="str">
        <x:v>https://bleedingcool.com/comics/iron-muslim-scienthorlogy-captain-american-idol-and-the-avengefuls-all-sell-out-and-go-to-second-print/
https://leagueofcomicgeeks.com/comic/4624264/rich-johnstons-iron-muslim-1?variant=6065706</x:v>
      </x:c>
      <x:c r="E25" s="15" t="str"/>
    </x:row>
    <x:row r="26" ht="36" hidden="0" customHeight="1">
      <x:c r="A26" s="15" t="str">
        <x:v>CL-IM128-0021</x:v>
      </x:c>
      <x:c r="B26" s="15" t="str">
        <x:v>Cover artwork</x:v>
      </x:c>
      <x:c r="C26" s="15" t="str">
        <x:v>Prior research log exclusion superseded; new artwork on later printing.</x:v>
      </x:c>
      <x:c r="D26" s="16" t="str">
        <x:v>https://www.comics.org/issue/1941764/
https://leagueofcomicgeeks.com/comic/4507449/the-immortal-hulk-1?variant=2785548</x:v>
      </x:c>
      <x:c r="E26" s="15" t="str"/>
    </x:row>
    <x:row r="27" ht="24" hidden="0" customHeight="1">
      <x:c r="A27" s="15" t="str">
        <x:v>Iron Man #2 (2024 series), interior panel</x:v>
      </x:c>
      <x:c r="B27" s="15" t="str">
        <x:v>Interior reference, not a cover</x:v>
      </x:c>
      <x:c r="C27" s="15" t="str">
        <x:v>Marvel Database homage category includes a story panel; do not count it as a cover.</x:v>
      </x:c>
      <x:c r="D27" s="16" t="str">
        <x:v>https://marvel.fandom.com/wiki/Category:Iron_Man_Vol_1_128.jpg/Homages</x:v>
      </x:c>
      <x:c r="E27" s="15" t="str"/>
    </x:row>
    <x:row r="28" ht="24" hidden="0" customHeight="1">
      <x:c r="A28" s="15" t="str">
        <x:v>Iron Man #700 lead-up Taurin Clarke variants</x:v>
      </x:c>
      <x:c r="B28" s="15" t="str">
        <x:v>Upcoming lead, target not confirmed</x:v>
      </x:c>
      <x:c r="C28" s="15" t="str">
        <x:v>Current fan discussion speculates about an Iron Man #128 cover. No exact announced #128 homage artwork and edition confirmed by reviewed sources; not added as upcoming.</x:v>
      </x:c>
      <x:c r="D28" s="16" t="str">
        <x:v>https://www.reddit.com/r/ironman/comments/1x8tn3k/taurin_clarke_will_draw_a_series_of_variant/</x:v>
      </x:c>
      <x:c r="E28" s="15" t="str"/>
    </x:row>
    <x:row r="29" ht="24" hidden="0" customHeight="1">
      <x:c r="A29" s="15" t="str">
        <x:v>Banjax: Sydney 2026 campaign</x:v>
      </x:c>
      <x:c r="B29" s="15" t="str">
        <x:v>Existing variant offered again</x:v>
      </x:c>
      <x:c r="C29" s="15" t="str">
        <x:v>Creator preorder offers the previously published Banjax #1 PopCultHQ variant; no evidence of new homage artwork.</x:v>
      </x:c>
      <x:c r="D29" s="16" t="str">
        <x:v>https://banjax.backerkit.com/hosted_preorders</x:v>
      </x:c>
      <x:c r="E29" s="15" t="str"/>
    </x:row>
    <x:row r="30" ht="48" hidden="0" customHeight="1">
      <x:c r="A30" s="15" t="str">
        <x:v>Upcoming review</x:v>
      </x:c>
      <x:c r="B30" s="15" t="str">
        <x:v>Reviewed 2026-10-19</x:v>
      </x:c>
      <x:c r="C30" s="15" t="str">
        <x:v>Reviewed October 19, 2026. No additional, explicitly confirmed upcoming Iron Man #128 cover homage was found. Iron Man #700 lead-up variants remain a watch lead because the #128 target is unannounced. Existing Banjax #1 inventory offered in the 2026 campaign is not a new release.</x:v>
      </x:c>
      <x:c r="D30" s="16" t="str"/>
      <x:c r="E30" s="15" t="str"/>
    </x:row>
  </x:sheetData>
  <x:hyperlinks>
    <x:hyperlink xmlns:r="http://schemas.openxmlformats.org/officeDocument/2006/relationships" ref="D2" r:id="Rdf850f732d8b4d12"/>
    <x:hyperlink xmlns:r="http://schemas.openxmlformats.org/officeDocument/2006/relationships" ref="D3" r:id="Rff8edf655d674a4f"/>
    <x:hyperlink xmlns:r="http://schemas.openxmlformats.org/officeDocument/2006/relationships" ref="D4" r:id="R5056e29bfa6a402e"/>
    <x:hyperlink xmlns:r="http://schemas.openxmlformats.org/officeDocument/2006/relationships" ref="D5" r:id="Re220530f86554556"/>
    <x:hyperlink xmlns:r="http://schemas.openxmlformats.org/officeDocument/2006/relationships" ref="D6" r:id="Rbe3cd3d5b7324f89"/>
    <x:hyperlink xmlns:r="http://schemas.openxmlformats.org/officeDocument/2006/relationships" ref="D7" r:id="R3fd6deadd95740ca"/>
    <x:hyperlink xmlns:r="http://schemas.openxmlformats.org/officeDocument/2006/relationships" ref="D8" r:id="R677403bdb2b24af4"/>
    <x:hyperlink xmlns:r="http://schemas.openxmlformats.org/officeDocument/2006/relationships" ref="D9" r:id="R65fc317c17ba49f9"/>
    <x:hyperlink xmlns:r="http://schemas.openxmlformats.org/officeDocument/2006/relationships" ref="D10" r:id="Re775c3409d534f0a"/>
    <x:hyperlink xmlns:r="http://schemas.openxmlformats.org/officeDocument/2006/relationships" ref="D11" r:id="R4e36ddb0ff7640e6"/>
    <x:hyperlink xmlns:r="http://schemas.openxmlformats.org/officeDocument/2006/relationships" ref="D12" r:id="R1481a3aa70aa42c0"/>
    <x:hyperlink xmlns:r="http://schemas.openxmlformats.org/officeDocument/2006/relationships" ref="D13" r:id="Rb912b5c1c1504bef"/>
    <x:hyperlink xmlns:r="http://schemas.openxmlformats.org/officeDocument/2006/relationships" ref="D14" r:id="R8b18ef761779469d"/>
    <x:hyperlink xmlns:r="http://schemas.openxmlformats.org/officeDocument/2006/relationships" ref="D15" r:id="R65e2306937c44e04"/>
    <x:hyperlink xmlns:r="http://schemas.openxmlformats.org/officeDocument/2006/relationships" ref="D16" r:id="R8a9659394ea14cdc"/>
    <x:hyperlink xmlns:r="http://schemas.openxmlformats.org/officeDocument/2006/relationships" ref="D17" r:id="Rb34efcefa64c4d5c"/>
    <x:hyperlink xmlns:r="http://schemas.openxmlformats.org/officeDocument/2006/relationships" ref="D18" r:id="R1f682ddc1c1948cd"/>
    <x:hyperlink xmlns:r="http://schemas.openxmlformats.org/officeDocument/2006/relationships" ref="D19" r:id="R658c6cbe80294ff0"/>
    <x:hyperlink xmlns:r="http://schemas.openxmlformats.org/officeDocument/2006/relationships" ref="D20" r:id="R20aee61202064f53"/>
    <x:hyperlink xmlns:r="http://schemas.openxmlformats.org/officeDocument/2006/relationships" ref="D21" r:id="R403526f6c1ab455c"/>
    <x:hyperlink xmlns:r="http://schemas.openxmlformats.org/officeDocument/2006/relationships" ref="D22" r:id="Rd6ddd4bc58c7488c"/>
    <x:hyperlink xmlns:r="http://schemas.openxmlformats.org/officeDocument/2006/relationships" ref="D23" r:id="Rd66b72ad5575493f"/>
    <x:hyperlink xmlns:r="http://schemas.openxmlformats.org/officeDocument/2006/relationships" ref="D24" r:id="R43e87bfd869c49f0"/>
    <x:hyperlink xmlns:r="http://schemas.openxmlformats.org/officeDocument/2006/relationships" ref="D25" r:id="R5561b3cc9f5b42f4"/>
    <x:hyperlink xmlns:r="http://schemas.openxmlformats.org/officeDocument/2006/relationships" ref="D26" r:id="R805f7e4dc34a419f"/>
    <x:hyperlink xmlns:r="http://schemas.openxmlformats.org/officeDocument/2006/relationships" ref="D27" r:id="Rd259ea97b1ff4354"/>
    <x:hyperlink xmlns:r="http://schemas.openxmlformats.org/officeDocument/2006/relationships" ref="D28" r:id="R9282f9446f81480a"/>
    <x:hyperlink xmlns:r="http://schemas.openxmlformats.org/officeDocument/2006/relationships" ref="D29" r:id="R1155d1b77e7f4ecc"/>
    <x:hyperlink xmlns:r="http://schemas.openxmlformats.org/officeDocument/2006/relationships" ref="D30" r:id="Ra12f2c9c163d4296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70</x:v>
      </x:c>
      <x:c r="B1" s="8" t="s">
        <x:v>71</x:v>
      </x:c>
    </x:row>
    <x:row r="2" ht="15" hidden="0" customHeight="1">
      <x:c r="A2" s="10" t="s">
        <x:v>0</x:v>
      </x:c>
      <x:c r="B2" s="15" t="str">
        <x:v>Stable row ID, CL-IM128-NNNN.</x:v>
      </x:c>
    </x:row>
    <x:row r="3" ht="15" hidden="0" customHeight="1">
      <x:c r="A3" s="10" t="s">
        <x:v>1</x:v>
      </x:c>
      <x:c r="B3" s="15" t="s">
        <x:v>72</x:v>
      </x:c>
    </x:row>
    <x:row r="4" ht="15" hidden="0" customHeight="1">
      <x:c r="A4" s="10" t="s">
        <x:v>2</x:v>
      </x:c>
      <x:c r="B4" s="15" t="s">
        <x:v>73</x:v>
      </x:c>
    </x:row>
    <x:row r="5" ht="15" hidden="0" customHeight="1">
      <x:c r="A5" s="10" t="s">
        <x:v>3</x:v>
      </x:c>
      <x:c r="B5" s="15" t="s">
        <x:v>74</x:v>
      </x:c>
    </x:row>
    <x:row r="6" ht="15" hidden="0" customHeight="1">
      <x:c r="A6" s="10" t="s">
        <x:v>4</x:v>
      </x:c>
      <x:c r="B6" s="15" t="s">
        <x:v>75</x:v>
      </x:c>
    </x:row>
    <x:row r="7" ht="15" hidden="0" customHeight="1">
      <x:c r="A7" s="10" t="s">
        <x:v>5</x:v>
      </x:c>
      <x:c r="B7" s="15" t="s">
        <x:v>76</x:v>
      </x:c>
    </x:row>
    <x:row r="8" ht="15" hidden="0" customHeight="1">
      <x:c r="A8" s="10" t="s">
        <x:v>6</x:v>
      </x:c>
      <x:c r="B8" s="15" t="s">
        <x:v>77</x:v>
      </x:c>
    </x:row>
    <x:row r="9" ht="15" hidden="0" customHeight="1">
      <x:c r="A9" s="10" t="s">
        <x:v>7</x:v>
      </x:c>
      <x:c r="B9" s="15" t="s">
        <x:v>78</x:v>
      </x:c>
    </x:row>
    <x:row r="10" ht="15" hidden="0" customHeight="1">
      <x:c r="A10" s="10" t="s">
        <x:v>8</x:v>
      </x:c>
      <x:c r="B10" s="15" t="s">
        <x:v>79</x:v>
      </x:c>
    </x:row>
    <x:row r="11" ht="15" hidden="0" customHeight="1">
      <x:c r="A11" s="10" t="s">
        <x:v>9</x:v>
      </x:c>
      <x:c r="B11" s="15" t="s">
        <x:v>80</x:v>
      </x:c>
    </x:row>
    <x:row r="12" ht="15" hidden="0" customHeight="1">
      <x:c r="A12" s="10" t="s">
        <x:v>10</x:v>
      </x:c>
      <x:c r="B12" s="15" t="s">
        <x:v>81</x:v>
      </x:c>
    </x:row>
    <x:row r="13" ht="15" hidden="0" customHeight="1">
      <x:c r="A13" s="10" t="s">
        <x:v>11</x:v>
      </x:c>
      <x:c r="B13" s="15" t="s">
        <x:v>82</x:v>
      </x:c>
    </x:row>
    <x:row r="14" ht="15" hidden="0" customHeight="1">
      <x:c r="A14" s="10" t="s">
        <x:v>12</x:v>
      </x:c>
      <x:c r="B14" s="15" t="s">
        <x:v>83</x:v>
      </x:c>
    </x:row>
    <x:row r="15" ht="15" hidden="0" customHeight="1">
      <x:c r="A15" s="10" t="s">
        <x:v>13</x:v>
      </x:c>
      <x:c r="B15" s="15" t="s">
        <x:v>84</x:v>
      </x:c>
    </x:row>
    <x:row r="16" ht="15" hidden="0" customHeight="1">
      <x:c r="A16" s="10" t="s">
        <x:v>14</x:v>
      </x:c>
      <x:c r="B16" s="15" t="s">
        <x:v>85</x:v>
      </x:c>
    </x:row>
    <x:row r="17" ht="15" hidden="0" customHeight="1">
      <x:c r="A17" s="10" t="s">
        <x:v>15</x:v>
      </x:c>
      <x:c r="B17" s="15" t="str">
        <x:v>Evidence tying the cover to Iron Man #128; indirect branches and reused art are documented explicitly.</x:v>
      </x:c>
    </x:row>
    <x:row r="18" ht="15" hidden="0" customHeight="1">
      <x:c r="A18" s="10" t="s">
        <x:v>16</x:v>
      </x:c>
      <x:c r="B18" s="15" t="s">
        <x:v>86</x:v>
      </x:c>
    </x:row>
    <x:row r="19" ht="24" hidden="0" customHeight="1">
      <x:c r="A19" s="10" t="s">
        <x:v>17</x:v>
      </x:c>
      <x:c r="B19" s="15" t="str">
        <x:v>Verified = exact cover and target supported by reviewed edition-specific sources. Partial = remaining attribution, edition or target uncertainty; visual resemblance alone is not creator confirmation.</x:v>
      </x:c>
    </x:row>
    <x:row r="20" ht="15" hidden="0" customHeight="1">
      <x:c r="A20" s="10" t="s">
        <x:v>18</x:v>
      </x:c>
      <x:c r="B20" s="15" t="s">
        <x:v>87</x:v>
      </x:c>
    </x:row>
    <x:row r="21" ht="15" hidden="0" customHeight="1">
      <x:c r="A21" s="10" t="s">
        <x:v>19</x:v>
      </x:c>
      <x:c r="B21" s="15" t="s">
        <x:v>88</x:v>
      </x:c>
    </x:row>
    <x:row r="22" ht="15" hidden="0" customHeight="1">
      <x:c r="A22" s="10" t="s">
        <x:v>20</x:v>
      </x:c>
      <x:c r="B22" s="15" t="str">
        <x:v>Best available exact-edition cover image; native scan limitations are recorded in Collector Notes.</x:v>
      </x:c>
    </x:row>
    <x:row r="23" ht="15" hidden="0" customHeight="1">
      <x:c r="A23" s="10" t="s">
        <x:v>21</x:v>
      </x:c>
      <x:c r="B23" s="15" t="str">
        <x:v>Verified artist account when documented; otherwise explicitly unknown.</x:v>
      </x:c>
    </x:row>
    <x:row r="24" ht="15" hidden="0" customHeight="1">
      <x:c r="A24" s="10" t="s">
        <x:v>22</x:v>
      </x:c>
      <x:c r="B24" s="15" t="s">
        <x:v>89</x:v>
      </x:c>
    </x:row>
    <x:row r="25" ht="15" hidden="0" customHeight="1">
      <x:c r="A25" s="10" t="s">
        <x:v>23</x:v>
      </x:c>
      <x:c r="B25" s="15" t="s">
        <x:v>90</x:v>
      </x:c>
    </x:row>
  </x:sheetData>
  <x:pageMargins left="0.7" right="0.7" top="0.75" bottom="0.75" header="0.3" footer="0.3"/>
</x:worksheet>
</file>