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d8244a45f04c3c" /></Relationships>
</file>

<file path=xl/workbook.xml><?xml version="1.0" encoding="utf-8"?>
<x:workbook xmlns:x="http://schemas.openxmlformats.org/spreadsheetml/2006/main">
  <x:sheets>
    <x:sheet xmlns:r="http://schemas.openxmlformats.org/officeDocument/2006/relationships" name="Catalog" sheetId="1" r:id="R061cdadee2924687"/>
    <x:sheet xmlns:r="http://schemas.openxmlformats.org/officeDocument/2006/relationships" name="Dashboard" sheetId="2" r:id="R090ed7f258e54040"/>
    <x:sheet xmlns:r="http://schemas.openxmlformats.org/officeDocument/2006/relationships" name="Research Log" sheetId="3" r:id="Red6c572aaf5643c5"/>
    <x:sheet xmlns:r="http://schemas.openxmlformats.org/officeDocument/2006/relationships" name="Data Dictionary" sheetId="4" r:id="Rb5a848562c5c4cde"/>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<x:sst xmlns:x="http://schemas.openxmlformats.org/spreadsheetml/2006/main">
  <x:si>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</x:si>
  <x:si>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</x:si>
  <x:si>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</x:si>
  <x:si>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</x:si>
  <x:si>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</x:si>
  <x:si>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</x:si>
  <x:si>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</x:si>
  <x:si>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</x:si>
  <x:si>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</x:si>
  <x:si>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</x:si>
  <x:si>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</x:si>
  <x:si>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</x:si>
  <x:si>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</x:si>
  <x:si>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</x:si>
  <x:si>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</x:si>
  <x:si>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</x:si>
  <x:si>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</x:si>
  <x:si>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</x:si>
  <x:si>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</x:si>
  <x:si>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</x:si>
  <x:si>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</x:si>
  <x:si>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</x:si>
  <x:si>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</x:si>
  <x:si>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</x:si>
  <x:si>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The Incredible Hulk Annual #1 (1968)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</x:si>
  <x:si>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</x:si>
  <x:si>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</x:si>
  <x:si>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</x:si>
  <x:si>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</x:si>
  <x:si>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</x:si>
  <x:si>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</x:si>
  <x:si>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</x:si>
  <x:si>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</x:si>
  <x:si>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</x:si>
  <x:si>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</x:si>
  <x:si>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</x:si>
  <x:si>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</x:si>
  <x:si>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</x:si>
  <x:si>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</x:si>
  <x:si>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</x:si>
  <x:si>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</x:si>
  <x:si>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</x:si>
  <x:si>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</x:si>
  <x:si>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</x:si>
  <x:si>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</x:si>
  <x:si>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</x:si>
  <x:si>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Image Comics</x:t>
  </x:si>
  <x:si>
    <x:t xml:space="preserve">Scout Comics</x:t>
  </x:si>
  <x:si>
    <x:t xml:space="preserve">Ahoy Comics</x:t>
  </x:si>
  <x:si>
    <x:t xml:space="preserve">Wizard</x:t>
  </x:si>
  <x:si>
    <x:t xml:space="preserve">DC Comics</x:t>
  </x:si>
  <x:si>
    <x:t xml:space="preserve">Independent / other</x:t>
  </x:si>
  <x:si>
    <x:t xml:space="preserve">Valiant</x:t>
  </x:si>
  <x:si>
    <x:t xml:space="preserve">Dynamite</x:t>
  </x:si>
  <x:si>
    <x:t xml:space="preserve">Coffin Comics</x:t>
  </x:si>
  <x:si>
    <x:t xml:space="preserve">Ablaze</x:t>
  </x:si>
  <x:si>
    <x:t xml:space="preserve">Counterpoint Comics</x:t>
  </x:si>
  <x:si>
    <x:t xml:space="preserve">Archie Comics</x:t>
  </x:si>
  <x:si>
    <x:t xml:space="preserve">Antarctic Press</x:t>
  </x:si>
  <x:si>
    <x:t xml:space="preserve">Candidate</x:t>
  </x:si>
  <x:si>
    <x:t xml:space="preserve">Decision</x:t>
  </x:si>
  <x:si>
    <x:t xml:space="preserve">Reason</x:t>
  </x:si>
  <x:si>
    <x:t xml:space="preserve">Best Source</x:t>
  </x:si>
  <x:si>
    <x:t xml:space="preserve">Follow-up</x:t>
  </x:si>
  <x:si>
    <x:t xml:space="preserve">galko LCG list (52 items)</x:t>
  </x:si>
  <x:si>
    <x:t xml:space="preserve">Source</x:t>
  </x:si>
  <x:si>
    <x:t xml:space="preserve">Primary lead list pulled in full via the browser on 2026-10-13; raw dump saved to the project.</x:t>
  </x:si>
  <x:si>
    <x:t xml:space="preserve">https://leagueofcomicgeeks.com/profile/galko/lists/8695</x:t>
  </x:si>
  <x:si>
    <x:t xml:space="preserve">The Incredible Hulk Annual #1 (1968)</x:t>
  </x:si>
  <x:si>
    <x:t xml:space="preserve">Excluded</x:t>
  </x:si>
  <x:si>
    <x:t xml:space="preserve">The original issue or an edition of it.</x:t>
  </x:si>
  <x:si>
    <x:t xml:space="preserve">https://leagueofcomicgeeks.com/comic/9158520/the-incredible-hulk-annual-1</x:t>
  </x:si>
  <x:si>
    <x:t xml:space="preserve">Mark Spears Monsters #1 3rd Printing JJ's Comics Foil Variant (2025)</x:t>
  </x:si>
  <x:si>
    <x:t xml:space="preserve">Later printing (cataloged once under the first printing).</x:t>
  </x:si>
  <x:si>
    <x:t xml:space="preserve">https://leagueofcomicgeeks.com/comic/2996630/mark-spears-monsters-1?variant=8022406</x:t>
  </x:si>
  <x:si>
    <x:t xml:space="preserve">Mark Spears Monsters #1 3rd Printing JJ's Comics Metal Variant (2025)</x:t>
  </x:si>
  <x:si>
    <x:t xml:space="preserve">https://leagueofcomicgeeks.com/comic/2996630/mark-spears-monsters-1?variant=6378972</x:t>
  </x:si>
  <x:si>
    <x:t xml:space="preserve">Mark Spears Monsters #1 3rd Printing JJ's Comics Variant (2025)</x:t>
  </x:si>
  <x:si>
    <x:t xml:space="preserve">https://leagueofcomicgeeks.com/comic/2996630/mark-spears-monsters-1?variant=4559563</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</x:si>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</x:sst>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4">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7"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621f01fa99cd4a27" /><Relationship Type="http://schemas.openxmlformats.org/officeDocument/2006/relationships/theme" Target="/xl/theme/theme1.xml" Id="R7ec00e1b852c4eb1" /><Relationship Type="http://schemas.openxmlformats.org/officeDocument/2006/relationships/sharedStrings" Target="/xl/sharedStrings.xml" Id="R106fc1976a284c72" /><Relationship Type="http://schemas.openxmlformats.org/officeDocument/2006/relationships/worksheet" Target="/xl/worksheets/sheet1.xml" Id="R061cdadee2924687" /><Relationship Type="http://schemas.openxmlformats.org/officeDocument/2006/relationships/worksheet" Target="/xl/worksheets/sheet2.xml" Id="R090ed7f258e54040" /><Relationship Type="http://schemas.openxmlformats.org/officeDocument/2006/relationships/worksheet" Target="/xl/worksheets/sheet3.xml" Id="Red6c572aaf5643c5" /><Relationship Type="http://schemas.openxmlformats.org/officeDocument/2006/relationships/worksheet" Target="/xl/worksheets/sheet4.xml" Id="Rb5a848562c5c4cde" /></Relationships>
</file>

<file path=xl/tables/table1.xml><?xml version="1.0" encoding="utf-8"?>
<x:table xmlns:x="http://schemas.openxmlformats.org/spreadsheetml/2006/main" id="1" name="HULKANN1Catalog" displayName="HULKANN1Catalog" ref="A1:X48" headerRowCount="1" totalsRowCount="0" totalsRowShown="0">
  <x:autoFilter ref="A1:X48"/>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3460308/the-mighty-world-of-marvel-129" TargetMode="External" Id="R2907b7d8b97c4e61" /><Relationship Type="http://schemas.openxmlformats.org/officeDocument/2006/relationships/hyperlink" Target="https://leagueofcomicgeeks.com/profile/galko/lists/8695" TargetMode="External" Id="R550d020736854e63" /><Relationship Type="http://schemas.openxmlformats.org/officeDocument/2006/relationships/hyperlink" Target="https://s3.amazonaws.com/comicgeeks/comics/covers/medium-3460308.jpg" TargetMode="External" Id="Rd4a06b9150064c0c" /><Relationship Type="http://schemas.openxmlformats.org/officeDocument/2006/relationships/hyperlink" Target="https://leagueofcomicgeeks.com/comic/4467287/kyra-2" TargetMode="External" Id="R0acf50b3a53c4065" /><Relationship Type="http://schemas.openxmlformats.org/officeDocument/2006/relationships/hyperlink" Target="https://leagueofcomicgeeks.com/profile/galko/lists/8695" TargetMode="External" Id="R0441d19e1cb54fd9" /><Relationship Type="http://schemas.openxmlformats.org/officeDocument/2006/relationships/hyperlink" Target="https://s3.amazonaws.com/comicgeeks/comics/covers/medium-4467287.jpg" TargetMode="External" Id="R1465f9b4baa644e5" /><Relationship Type="http://schemas.openxmlformats.org/officeDocument/2006/relationships/hyperlink" Target="https://leagueofcomicgeeks.com/comic/9786225/marvel-comics-presents-100" TargetMode="External" Id="Rafa9f80fd279460f" /><Relationship Type="http://schemas.openxmlformats.org/officeDocument/2006/relationships/hyperlink" Target="https://leagueofcomicgeeks.com/profile/galko/lists/8695" TargetMode="External" Id="R6134f32923e14069" /><Relationship Type="http://schemas.openxmlformats.org/officeDocument/2006/relationships/hyperlink" Target="https://s3.amazonaws.com/comicgeeks/comics/covers/medium-9786225.jpg" TargetMode="External" Id="R9f1cb596155d4e53" /><Relationship Type="http://schemas.openxmlformats.org/officeDocument/2006/relationships/hyperlink" Target="https://leagueofcomicgeeks.com/comic/2968707/teenage-mutant-ninja-turtles-adventures-40" TargetMode="External" Id="R01726e8285574bce" /><Relationship Type="http://schemas.openxmlformats.org/officeDocument/2006/relationships/hyperlink" Target="https://leagueofcomicgeeks.com/profile/galko/lists/8695" TargetMode="External" Id="R4103ea7bbddb4354" /><Relationship Type="http://schemas.openxmlformats.org/officeDocument/2006/relationships/hyperlink" Target="https://s3.amazonaws.com/comicgeeks/comics/covers/medium-2968707.jpg" TargetMode="External" Id="Re136e68d86184aab" /><Relationship Type="http://schemas.openxmlformats.org/officeDocument/2006/relationships/hyperlink" Target="https://leagueofcomicgeeks.com/comic/4629056/x-factor-135" TargetMode="External" Id="R38f7ac9d380441d8" /><Relationship Type="http://schemas.openxmlformats.org/officeDocument/2006/relationships/hyperlink" Target="https://leagueofcomicgeeks.com/profile/galko/lists/8695" TargetMode="External" Id="Rfd62e9f378f74e3d" /><Relationship Type="http://schemas.openxmlformats.org/officeDocument/2006/relationships/hyperlink" Target="https://s3.amazonaws.com/comicgeeks/comics/covers/medium-4629056.jpg" TargetMode="External" Id="R5634b8c167954799" /><Relationship Type="http://schemas.openxmlformats.org/officeDocument/2006/relationships/hyperlink" Target="https://leagueofcomicgeeks.com/comic/5288560/wizard-magazine-82?variant=9057347" TargetMode="External" Id="Rfc758df3dc0a4942" /><Relationship Type="http://schemas.openxmlformats.org/officeDocument/2006/relationships/hyperlink" Target="https://leagueofcomicgeeks.com/profile/galko/lists/8695" TargetMode="External" Id="Rd28f23bf6c83442c" /><Relationship Type="http://schemas.openxmlformats.org/officeDocument/2006/relationships/hyperlink" Target="https://s3.amazonaws.com/comicgeeks/comics/covers/medium-9057347.jpg" TargetMode="External" Id="R329536460b534780" /><Relationship Type="http://schemas.openxmlformats.org/officeDocument/2006/relationships/hyperlink" Target="https://leagueofcomicgeeks.com/comic/2140536/the-incredible-hulk-34" TargetMode="External" Id="R734ec7d4572a4772" /><Relationship Type="http://schemas.openxmlformats.org/officeDocument/2006/relationships/hyperlink" Target="https://leagueofcomicgeeks.com/profile/galko/lists/8695" TargetMode="External" Id="Rd1dc52d48ab14f4b" /><Relationship Type="http://schemas.openxmlformats.org/officeDocument/2006/relationships/hyperlink" Target="https://s3.amazonaws.com/comicgeeks/comics/covers/medium-2140536.jpg" TargetMode="External" Id="R9e05aaaba1b94dfd" /><Relationship Type="http://schemas.openxmlformats.org/officeDocument/2006/relationships/hyperlink" Target="https://leagueofcomicgeeks.com/comic/3801897/the-incredible-hulk-vol-1-return-of-the-monster-tp" TargetMode="External" Id="R1f1ef6a08c024f26" /><Relationship Type="http://schemas.openxmlformats.org/officeDocument/2006/relationships/hyperlink" Target="https://leagueofcomicgeeks.com/profile/galko/lists/8695" TargetMode="External" Id="R14af1d435f4b49f9" /><Relationship Type="http://schemas.openxmlformats.org/officeDocument/2006/relationships/hyperlink" Target="https://s3.amazonaws.com/comicgeeks/comics/covers/medium-3801897.jpg" TargetMode="External" Id="Rcb5ae002d4e645ff" /><Relationship Type="http://schemas.openxmlformats.org/officeDocument/2006/relationships/hyperlink" Target="https://leagueofcomicgeeks.com/comic/5499442/marvel-adventures-hulk-4" TargetMode="External" Id="R57c1c3ac1e024bb6" /><Relationship Type="http://schemas.openxmlformats.org/officeDocument/2006/relationships/hyperlink" Target="https://leagueofcomicgeeks.com/profile/galko/lists/8695" TargetMode="External" Id="Rafa5ab6f0f7343f4" /><Relationship Type="http://schemas.openxmlformats.org/officeDocument/2006/relationships/hyperlink" Target="https://s3.amazonaws.com/comicgeeks/comics/covers/medium-5499442.jpg" TargetMode="External" Id="R61ee62530afa4435" /><Relationship Type="http://schemas.openxmlformats.org/officeDocument/2006/relationships/hyperlink" Target="https://leagueofcomicgeeks.com/comic/3974461/the-incredible-hulk-112" TargetMode="External" Id="Rccc3abd8e99d401e" /><Relationship Type="http://schemas.openxmlformats.org/officeDocument/2006/relationships/hyperlink" Target="https://leagueofcomicgeeks.com/profile/galko/lists/8695" TargetMode="External" Id="Rcbefcc94edaf4fd8" /><Relationship Type="http://schemas.openxmlformats.org/officeDocument/2006/relationships/hyperlink" Target="https://s3.amazonaws.com/comicgeeks/comics/covers/medium-3974461.jpg" TargetMode="External" Id="R7115ef2c709c473c" /><Relationship Type="http://schemas.openxmlformats.org/officeDocument/2006/relationships/hyperlink" Target="https://leagueofcomicgeeks.com/comic/8137309/cable-9" TargetMode="External" Id="Rddd5520c79f14c04" /><Relationship Type="http://schemas.openxmlformats.org/officeDocument/2006/relationships/hyperlink" Target="https://leagueofcomicgeeks.com/profile/galko/lists/8695" TargetMode="External" Id="Ra28f40ff7f4a428e" /><Relationship Type="http://schemas.openxmlformats.org/officeDocument/2006/relationships/hyperlink" Target="https://s3.amazonaws.com/comicgeeks/comics/covers/medium-8137309.jpg" TargetMode="External" Id="Rff0047495190410f" /><Relationship Type="http://schemas.openxmlformats.org/officeDocument/2006/relationships/hyperlink" Target="https://leagueofcomicgeeks.com/comic/1818184/johnny-monster-3" TargetMode="External" Id="R839764e40750495f" /><Relationship Type="http://schemas.openxmlformats.org/officeDocument/2006/relationships/hyperlink" Target="https://leagueofcomicgeeks.com/profile/galko/lists/8695" TargetMode="External" Id="R8272002cf84f4e18" /><Relationship Type="http://schemas.openxmlformats.org/officeDocument/2006/relationships/hyperlink" Target="https://s3.amazonaws.com/comicgeeks/comics/covers/medium-1818184.jpg" TargetMode="External" Id="Rea4161a8081a4e1e" /><Relationship Type="http://schemas.openxmlformats.org/officeDocument/2006/relationships/hyperlink" Target="https://leagueofcomicgeeks.com/comic/6203343/the-incredible-hercules-141?variant=9452766" TargetMode="External" Id="R9f92f0da4ed5429b" /><Relationship Type="http://schemas.openxmlformats.org/officeDocument/2006/relationships/hyperlink" Target="https://leagueofcomicgeeks.com/profile/galko/lists/8695" TargetMode="External" Id="R25d32212f76b45c9" /><Relationship Type="http://schemas.openxmlformats.org/officeDocument/2006/relationships/hyperlink" Target="https://s3.amazonaws.com/comicgeeks/comics/covers/medium-9452766.jpg" TargetMode="External" Id="R170bd10af488487f" /><Relationship Type="http://schemas.openxmlformats.org/officeDocument/2006/relationships/hyperlink" Target="https://leagueofcomicgeeks.com/comic/5059748/x-23-9?variant=6010923" TargetMode="External" Id="R5514f72fe3a44aa5" /><Relationship Type="http://schemas.openxmlformats.org/officeDocument/2006/relationships/hyperlink" Target="https://leagueofcomicgeeks.com/profile/galko/lists/8695" TargetMode="External" Id="R456500c8e8e34c3d" /><Relationship Type="http://schemas.openxmlformats.org/officeDocument/2006/relationships/hyperlink" Target="https://s3.amazonaws.com/comicgeeks/comics/covers/medium-6010923.jpg" TargetMode="External" Id="R58375e1c5e8a43d8" /><Relationship Type="http://schemas.openxmlformats.org/officeDocument/2006/relationships/hyperlink" Target="https://leagueofcomicgeeks.com/comic/7647953/kirby-genesis-silver-star-5" TargetMode="External" Id="R61444a5e97494a85" /><Relationship Type="http://schemas.openxmlformats.org/officeDocument/2006/relationships/hyperlink" Target="https://leagueofcomicgeeks.com/profile/galko/lists/8695" TargetMode="External" Id="R4ac741e196d6442a" /><Relationship Type="http://schemas.openxmlformats.org/officeDocument/2006/relationships/hyperlink" Target="https://s3.amazonaws.com/comicgeeks/comics/covers/medium-7647953.jpg" TargetMode="External" Id="R719138f401b74ac4" /><Relationship Type="http://schemas.openxmlformats.org/officeDocument/2006/relationships/hyperlink" Target="https://leagueofcomicgeeks.com/comic/4805494/indestructible-hulk-14?variant=4200700" TargetMode="External" Id="R2e653b5963204d2e" /><Relationship Type="http://schemas.openxmlformats.org/officeDocument/2006/relationships/hyperlink" Target="https://leagueofcomicgeeks.com/profile/galko/lists/8695" TargetMode="External" Id="R7357af140751487d" /><Relationship Type="http://schemas.openxmlformats.org/officeDocument/2006/relationships/hyperlink" Target="https://s3.amazonaws.com/comicgeeks/comics/covers/medium-4200700.jpg" TargetMode="External" Id="Rba473c1498f04fa4" /><Relationship Type="http://schemas.openxmlformats.org/officeDocument/2006/relationships/hyperlink" Target="https://leagueofcomicgeeks.com/comic/8185567/spawn-229?variant=8227348" TargetMode="External" Id="R2b6fdceb9d4546d3" /><Relationship Type="http://schemas.openxmlformats.org/officeDocument/2006/relationships/hyperlink" Target="https://leagueofcomicgeeks.com/profile/galko/lists/8695" TargetMode="External" Id="Ref761cb1380149e5" /><Relationship Type="http://schemas.openxmlformats.org/officeDocument/2006/relationships/hyperlink" Target="https://s3.amazonaws.com/comicgeeks/comics/covers/medium-8227348.jpg" TargetMode="External" Id="R18fdee92bf4a44b9" /><Relationship Type="http://schemas.openxmlformats.org/officeDocument/2006/relationships/hyperlink" Target="https://leagueofcomicgeeks.com/comic/8185567/spawn-229" TargetMode="External" Id="Rc3ab7a20ebf644d9" /><Relationship Type="http://schemas.openxmlformats.org/officeDocument/2006/relationships/hyperlink" Target="https://leagueofcomicgeeks.com/profile/galko/lists/8695" TargetMode="External" Id="R40f1df044f7b4250" /><Relationship Type="http://schemas.openxmlformats.org/officeDocument/2006/relationships/hyperlink" Target="https://s3.amazonaws.com/comicgeeks/comics/covers/medium-8185567.jpg" TargetMode="External" Id="R8b022dcc9bb04d06" /><Relationship Type="http://schemas.openxmlformats.org/officeDocument/2006/relationships/hyperlink" Target="https://leagueofcomicgeeks.com/comic/4608725/hulk-8?variant=5590609" TargetMode="External" Id="Rb291935365a04de3" /><Relationship Type="http://schemas.openxmlformats.org/officeDocument/2006/relationships/hyperlink" Target="https://leagueofcomicgeeks.com/profile/galko/lists/8695" TargetMode="External" Id="Reb8c93cffbb14072" /><Relationship Type="http://schemas.openxmlformats.org/officeDocument/2006/relationships/hyperlink" Target="https://s3.amazonaws.com/comicgeeks/comics/covers/medium-5590609.jpg" TargetMode="External" Id="R61dca22c2f8f47a2" /><Relationship Type="http://schemas.openxmlformats.org/officeDocument/2006/relationships/hyperlink" Target="https://leagueofcomicgeeks.com/comic/6142257/bucky-barnes-the-winter-soldier-9" TargetMode="External" Id="Re37a8780607745e5" /><Relationship Type="http://schemas.openxmlformats.org/officeDocument/2006/relationships/hyperlink" Target="https://leagueofcomicgeeks.com/profile/galko/lists/8695" TargetMode="External" Id="R81f572fcebe94aab" /><Relationship Type="http://schemas.openxmlformats.org/officeDocument/2006/relationships/hyperlink" Target="https://s3.amazonaws.com/comicgeeks/comics/covers/medium-6142257.jpg" TargetMode="External" Id="R4ae0701c6ae445bd" /><Relationship Type="http://schemas.openxmlformats.org/officeDocument/2006/relationships/hyperlink" Target="https://leagueofcomicgeeks.com/comic/7874337/x-o-manowar-42?variant=9870487" TargetMode="External" Id="R0f817180bd034768" /><Relationship Type="http://schemas.openxmlformats.org/officeDocument/2006/relationships/hyperlink" Target="https://leagueofcomicgeeks.com/profile/galko/lists/8695" TargetMode="External" Id="R8986d71e250040cc" /><Relationship Type="http://schemas.openxmlformats.org/officeDocument/2006/relationships/hyperlink" Target="https://s3.amazonaws.com/comicgeeks/comics/covers/medium-9870487.jpg" TargetMode="External" Id="R689bbac9a1634910" /><Relationship Type="http://schemas.openxmlformats.org/officeDocument/2006/relationships/hyperlink" Target="https://leagueofcomicgeeks.com/comic/5613717/the-totally-awesome-hulk-23" TargetMode="External" Id="R90ba2b839cba41fa" /><Relationship Type="http://schemas.openxmlformats.org/officeDocument/2006/relationships/hyperlink" Target="https://leagueofcomicgeeks.com/profile/galko/lists/8695" TargetMode="External" Id="R225c9a94a6364e49" /><Relationship Type="http://schemas.openxmlformats.org/officeDocument/2006/relationships/hyperlink" Target="https://s3.amazonaws.com/comicgeeks/comics/covers/medium-5613717.jpg" TargetMode="External" Id="Rd861c13fc2c7415e" /><Relationship Type="http://schemas.openxmlformats.org/officeDocument/2006/relationships/hyperlink" Target="https://leagueofcomicgeeks.com/comic/7155446/murder-falcon-1?variant=4110517" TargetMode="External" Id="Rcef0f4f7ce804d78" /><Relationship Type="http://schemas.openxmlformats.org/officeDocument/2006/relationships/hyperlink" Target="https://leagueofcomicgeeks.com/profile/galko/lists/8695" TargetMode="External" Id="Rf86c07af3597440f" /><Relationship Type="http://schemas.openxmlformats.org/officeDocument/2006/relationships/hyperlink" Target="https://s3.amazonaws.com/comicgeeks/comics/covers/medium-4110517.jpg" TargetMode="External" Id="R6edbad016b574631" /><Relationship Type="http://schemas.openxmlformats.org/officeDocument/2006/relationships/hyperlink" Target="https://leagueofcomicgeeks.com/comic/2857868/thanos-17" TargetMode="External" Id="R51e23bad0a064161" /><Relationship Type="http://schemas.openxmlformats.org/officeDocument/2006/relationships/hyperlink" Target="https://leagueofcomicgeeks.com/profile/galko/lists/8695" TargetMode="External" Id="R3193500ef7474c53" /><Relationship Type="http://schemas.openxmlformats.org/officeDocument/2006/relationships/hyperlink" Target="https://s3.amazonaws.com/comicgeeks/comics/covers/medium-2857868.jpg" TargetMode="External" Id="R89f97c9891334280" /><Relationship Type="http://schemas.openxmlformats.org/officeDocument/2006/relationships/hyperlink" Target="https://leagueofcomicgeeks.com/comic/9608884/the-despicable-deadpool-294?variant=5178647" TargetMode="External" Id="R0d50e39b226e4eba" /><Relationship Type="http://schemas.openxmlformats.org/officeDocument/2006/relationships/hyperlink" Target="https://leagueofcomicgeeks.com/profile/galko/lists/8695" TargetMode="External" Id="Ra2b2a6f764f1474a" /><Relationship Type="http://schemas.openxmlformats.org/officeDocument/2006/relationships/hyperlink" Target="https://s3.amazonaws.com/comicgeeks/comics/covers/medium-5178647.jpg" TargetMode="External" Id="R5bdc3547ad1545e5" /><Relationship Type="http://schemas.openxmlformats.org/officeDocument/2006/relationships/hyperlink" Target="https://leagueofcomicgeeks.com/comic/1203131/tremendous-trump-world-war-t-1" TargetMode="External" Id="R8066c709789c4bce" /><Relationship Type="http://schemas.openxmlformats.org/officeDocument/2006/relationships/hyperlink" Target="https://leagueofcomicgeeks.com/profile/galko/lists/8695" TargetMode="External" Id="R8f5c00b51c584aa8" /><Relationship Type="http://schemas.openxmlformats.org/officeDocument/2006/relationships/hyperlink" Target="https://s3.amazonaws.com/comicgeeks/comics/covers/medium-1203131.jpg" TargetMode="External" Id="Rfaf8c245839f45c9" /><Relationship Type="http://schemas.openxmlformats.org/officeDocument/2006/relationships/hyperlink" Target="https://leagueofcomicgeeks.com/comic/2567031/action-comics-1011" TargetMode="External" Id="R942e2f5ac04640a0" /><Relationship Type="http://schemas.openxmlformats.org/officeDocument/2006/relationships/hyperlink" Target="https://leagueofcomicgeeks.com/profile/galko/lists/8695" TargetMode="External" Id="R221897e20bf8460e" /><Relationship Type="http://schemas.openxmlformats.org/officeDocument/2006/relationships/hyperlink" Target="https://s3.amazonaws.com/comicgeeks/comics/covers/medium-2567031.jpg" TargetMode="External" Id="Rb72c4052d83247a8" /><Relationship Type="http://schemas.openxmlformats.org/officeDocument/2006/relationships/hyperlink" Target="https://leagueofcomicgeeks.com/comic/7460640/do-you-pooh-1?variant=8793963" TargetMode="External" Id="R457628ed8d284a89" /><Relationship Type="http://schemas.openxmlformats.org/officeDocument/2006/relationships/hyperlink" Target="https://leagueofcomicgeeks.com/profile/galko/lists/8695" TargetMode="External" Id="Ra054ccbe2a9146fc" /><Relationship Type="http://schemas.openxmlformats.org/officeDocument/2006/relationships/hyperlink" Target="https://s3.amazonaws.com/comicgeeks/comics/covers/medium-8793963.jpg" TargetMode="External" Id="R0bdccf49c4294afd" /><Relationship Type="http://schemas.openxmlformats.org/officeDocument/2006/relationships/hyperlink" Target="https://leagueofcomicgeeks.com/comic/6303931/the-immortal-hulk-16?variant=6682381" TargetMode="External" Id="R774040ed891c4655" /><Relationship Type="http://schemas.openxmlformats.org/officeDocument/2006/relationships/hyperlink" Target="https://leagueofcomicgeeks.com/profile/galko/lists/8695" TargetMode="External" Id="Rc4c52e74c2b04dff" /><Relationship Type="http://schemas.openxmlformats.org/officeDocument/2006/relationships/hyperlink" Target="https://s3.amazonaws.com/comicgeeks/comics/covers/medium-6682381.jpg" TargetMode="External" Id="R1681833219ef4332" /><Relationship Type="http://schemas.openxmlformats.org/officeDocument/2006/relationships/hyperlink" Target="https://leagueofcomicgeeks.com/comic/8094188/edgar-allan-poes-snifter-of-terror-season-2-4" TargetMode="External" Id="Rfa22904439584c3d" /><Relationship Type="http://schemas.openxmlformats.org/officeDocument/2006/relationships/hyperlink" Target="https://leagueofcomicgeeks.com/profile/galko/lists/8695" TargetMode="External" Id="R758ff4b3885b4434" /><Relationship Type="http://schemas.openxmlformats.org/officeDocument/2006/relationships/hyperlink" Target="https://s3.amazonaws.com/comicgeeks/comics/covers/medium-8094188.jpg" TargetMode="External" Id="R2b85a74a7e764333" /><Relationship Type="http://schemas.openxmlformats.org/officeDocument/2006/relationships/hyperlink" Target="https://leagueofcomicgeeks.com/comic/6481275/maestro-1?variant=6680750" TargetMode="External" Id="R06cd5293a39d4aa1" /><Relationship Type="http://schemas.openxmlformats.org/officeDocument/2006/relationships/hyperlink" Target="https://leagueofcomicgeeks.com/profile/galko/lists/8695" TargetMode="External" Id="R0dd701f904d44e03" /><Relationship Type="http://schemas.openxmlformats.org/officeDocument/2006/relationships/hyperlink" Target="https://s3.amazonaws.com/comicgeeks/comics/covers/medium-6680750.jpg" TargetMode="External" Id="Rfde0688f57f54f23" /><Relationship Type="http://schemas.openxmlformats.org/officeDocument/2006/relationships/hyperlink" Target="https://leagueofcomicgeeks.com/comic/5063583/the-cimmerian-people-of-the-black-circle-3?variant=3518473" TargetMode="External" Id="R388356be9d484703" /><Relationship Type="http://schemas.openxmlformats.org/officeDocument/2006/relationships/hyperlink" Target="https://leagueofcomicgeeks.com/profile/galko/lists/8695" TargetMode="External" Id="Raa37c11575df420f" /><Relationship Type="http://schemas.openxmlformats.org/officeDocument/2006/relationships/hyperlink" Target="https://s3.amazonaws.com/comicgeeks/comics/covers/medium-3518473.jpg" TargetMode="External" Id="Re8f32eb288974879" /><Relationship Type="http://schemas.openxmlformats.org/officeDocument/2006/relationships/hyperlink" Target="https://leagueofcomicgeeks.com/comic/5696093/venom-25?variant=2942094" TargetMode="External" Id="R5b52ce3947514b5c" /><Relationship Type="http://schemas.openxmlformats.org/officeDocument/2006/relationships/hyperlink" Target="https://leagueofcomicgeeks.com/profile/galko/lists/8695" TargetMode="External" Id="Rfcfdd68106764a33" /><Relationship Type="http://schemas.openxmlformats.org/officeDocument/2006/relationships/hyperlink" Target="https://s3.amazonaws.com/comicgeeks/comics/covers/medium-2942094.jpg" TargetMode="External" Id="R8e86a93b1c124ca0" /><Relationship Type="http://schemas.openxmlformats.org/officeDocument/2006/relationships/hyperlink" Target="https://leagueofcomicgeeks.com/comic/9092117/ice-cream-man-25?variant=6945342" TargetMode="External" Id="R9113705fdc4440da" /><Relationship Type="http://schemas.openxmlformats.org/officeDocument/2006/relationships/hyperlink" Target="https://leagueofcomicgeeks.com/profile/galko/lists/8695" TargetMode="External" Id="Rd2737a791b2444b1" /><Relationship Type="http://schemas.openxmlformats.org/officeDocument/2006/relationships/hyperlink" Target="https://s3.amazonaws.com/comicgeeks/comics/covers/medium-6945342.jpg" TargetMode="External" Id="R6f7fd14fa8fb4f8c" /><Relationship Type="http://schemas.openxmlformats.org/officeDocument/2006/relationships/hyperlink" Target="https://leagueofcomicgeeks.com/comic/4489666/thor-16?variant=8918945" TargetMode="External" Id="Rd2f432d895394887" /><Relationship Type="http://schemas.openxmlformats.org/officeDocument/2006/relationships/hyperlink" Target="https://leagueofcomicgeeks.com/profile/galko/lists/8695" TargetMode="External" Id="R9005e27caaf54a9e" /><Relationship Type="http://schemas.openxmlformats.org/officeDocument/2006/relationships/hyperlink" Target="https://s3.amazonaws.com/comicgeeks/comics/covers/medium-8918945.jpg" TargetMode="External" Id="R6a64892b80a249d5" /><Relationship Type="http://schemas.openxmlformats.org/officeDocument/2006/relationships/hyperlink" Target="https://leagueofcomicgeeks.com/comic/1155242/thud-1?variant=8380062" TargetMode="External" Id="R19c7b874f00143c9" /><Relationship Type="http://schemas.openxmlformats.org/officeDocument/2006/relationships/hyperlink" Target="https://leagueofcomicgeeks.com/profile/galko/lists/8695" TargetMode="External" Id="R7ad1fbe310e246e0" /><Relationship Type="http://schemas.openxmlformats.org/officeDocument/2006/relationships/hyperlink" Target="https://s3.amazonaws.com/comicgeeks/comics/covers/medium-8380062.jpg" TargetMode="External" Id="R93cc82fd7d7f486b" /><Relationship Type="http://schemas.openxmlformats.org/officeDocument/2006/relationships/hyperlink" Target="https://leagueofcomicgeeks.com/comic/7098093/amazing-fantasy-1000?variant=4552896" TargetMode="External" Id="R02b635f8255e47b7" /><Relationship Type="http://schemas.openxmlformats.org/officeDocument/2006/relationships/hyperlink" Target="https://leagueofcomicgeeks.com/profile/galko/lists/8695" TargetMode="External" Id="R8777c58dd85a4b90" /><Relationship Type="http://schemas.openxmlformats.org/officeDocument/2006/relationships/hyperlink" Target="https://s3.amazonaws.com/comicgeeks/comics/covers/medium-4552896.jpg" TargetMode="External" Id="R68eaaf3e81a74134" /><Relationship Type="http://schemas.openxmlformats.org/officeDocument/2006/relationships/hyperlink" Target="https://leagueofcomicgeeks.com/comic/6461397/hulk-6" TargetMode="External" Id="R52c801142d7445c8" /><Relationship Type="http://schemas.openxmlformats.org/officeDocument/2006/relationships/hyperlink" Target="https://leagueofcomicgeeks.com/profile/galko/lists/8695" TargetMode="External" Id="Rec551dc447f24291" /><Relationship Type="http://schemas.openxmlformats.org/officeDocument/2006/relationships/hyperlink" Target="https://s3.amazonaws.com/comicgeeks/comics/covers/medium-6461397.jpg" TargetMode="External" Id="R208038bfa53040e7" /><Relationship Type="http://schemas.openxmlformats.org/officeDocument/2006/relationships/hyperlink" Target="https://leagueofcomicgeeks.com/comic/9024088/she-hulk-1?variant=3276284" TargetMode="External" Id="R7597755c80464efc" /><Relationship Type="http://schemas.openxmlformats.org/officeDocument/2006/relationships/hyperlink" Target="https://leagueofcomicgeeks.com/profile/galko/lists/8695" TargetMode="External" Id="R29ea43a1c9d0447c" /><Relationship Type="http://schemas.openxmlformats.org/officeDocument/2006/relationships/hyperlink" Target="https://s3.amazonaws.com/comicgeeks/comics/covers/medium-3276284.jpg" TargetMode="External" Id="R8aa8f17f012e41a9" /><Relationship Type="http://schemas.openxmlformats.org/officeDocument/2006/relationships/hyperlink" Target="https://leagueofcomicgeeks.com/comic/6872391/stabbity-bunny-12?variant=4609392" TargetMode="External" Id="Rd1f3133a5af54e99" /><Relationship Type="http://schemas.openxmlformats.org/officeDocument/2006/relationships/hyperlink" Target="https://leagueofcomicgeeks.com/profile/galko/lists/8695" TargetMode="External" Id="R74c4a4f285344aa3" /><Relationship Type="http://schemas.openxmlformats.org/officeDocument/2006/relationships/hyperlink" Target="https://s3.amazonaws.com/comicgeeks/comics/covers/medium-4609392.jpg" TargetMode="External" Id="Ra1370f3fc95f49b1" /><Relationship Type="http://schemas.openxmlformats.org/officeDocument/2006/relationships/hyperlink" Target="https://leagueofcomicgeeks.com/comic/3571197/creepshow-holiday-special-2023-1?variant=1519189" TargetMode="External" Id="Re593489b49544fe0" /><Relationship Type="http://schemas.openxmlformats.org/officeDocument/2006/relationships/hyperlink" Target="https://leagueofcomicgeeks.com/profile/galko/lists/8695" TargetMode="External" Id="R10d5593edd1846be" /><Relationship Type="http://schemas.openxmlformats.org/officeDocument/2006/relationships/hyperlink" Target="https://s3.amazonaws.com/comicgeeks/comics/covers/medium-1519189.jpg" TargetMode="External" Id="R71e9ea0201dc4cdf" /><Relationship Type="http://schemas.openxmlformats.org/officeDocument/2006/relationships/hyperlink" Target="https://leagueofcomicgeeks.com/comic/3760133/deadweights-3" TargetMode="External" Id="R839aed9d0039409c" /><Relationship Type="http://schemas.openxmlformats.org/officeDocument/2006/relationships/hyperlink" Target="https://leagueofcomicgeeks.com/profile/galko/lists/8695" TargetMode="External" Id="Rf3592905d4754ed8" /><Relationship Type="http://schemas.openxmlformats.org/officeDocument/2006/relationships/hyperlink" Target="https://s3.amazonaws.com/comicgeeks/comics/covers/medium-3760133.jpg" TargetMode="External" Id="Re8dc88ea1c764af7" /><Relationship Type="http://schemas.openxmlformats.org/officeDocument/2006/relationships/hyperlink" Target="https://leagueofcomicgeeks.com/comic/1986763/mike-morgue-necromorphosis-1-premiere-edition?variant=1623962" TargetMode="External" Id="Ra90ed791ddc64771" /><Relationship Type="http://schemas.openxmlformats.org/officeDocument/2006/relationships/hyperlink" Target="https://leagueofcomicgeeks.com/profile/galko/lists/8695" TargetMode="External" Id="Re7733a29d3894a99" /><Relationship Type="http://schemas.openxmlformats.org/officeDocument/2006/relationships/hyperlink" Target="https://s3.amazonaws.com/comicgeeks/comics/covers/medium-1623962.jpg" TargetMode="External" Id="Rc388efa672ee41fa" /><Relationship Type="http://schemas.openxmlformats.org/officeDocument/2006/relationships/table" Target="/xl/tables/table1.xml" Id="R5e53fdbb87ed46be"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8695" TargetMode="External" Id="Rcae7254dc62f4058" /><Relationship Type="http://schemas.openxmlformats.org/officeDocument/2006/relationships/hyperlink" Target="https://leagueofcomicgeeks.com/comic/9158520/the-incredible-hulk-annual-1" TargetMode="External" Id="R026cb27414484ae6" /><Relationship Type="http://schemas.openxmlformats.org/officeDocument/2006/relationships/hyperlink" Target="https://leagueofcomicgeeks.com/comic/2996630/mark-spears-monsters-1?variant=8022406" TargetMode="External" Id="Rafdaa9cef3a948b5" /><Relationship Type="http://schemas.openxmlformats.org/officeDocument/2006/relationships/hyperlink" Target="https://leagueofcomicgeeks.com/comic/2996630/mark-spears-monsters-1?variant=6378972" TargetMode="External" Id="R797a01eee4854feb" /><Relationship Type="http://schemas.openxmlformats.org/officeDocument/2006/relationships/hyperlink" Target="https://leagueofcomicgeeks.com/comic/2996630/mark-spears-monsters-1?variant=4559563" TargetMode="External" Id="Raff861e91d5a4e49" /><Relationship Type="http://schemas.openxmlformats.org/officeDocument/2006/relationships/hyperlink" Target="https://leagueofcomicgeeks.com/comic/2996630/mark-spears-monsters-1?variant=4559563" TargetMode="External" Id="Ra9536fbb880d45a5" /><Relationship Type="http://schemas.openxmlformats.org/officeDocument/2006/relationships/hyperlink" Target="https://leagueofcomicgeeks.com/comic/2996630/mark-spears-monsters-1?variant=4559563" TargetMode="External" Id="R2fd92f4218d441b4" /><Relationship Type="http://schemas.openxmlformats.org/officeDocument/2006/relationships/hyperlink" Target="https://leagueofcomicgeeks.com/comic/2996630/mark-spears-monsters-1?variant=4559563" TargetMode="External" Id="R7f852e0d23c048d4" /><Relationship Type="http://schemas.openxmlformats.org/officeDocument/2006/relationships/hyperlink" Target="https://leagueofcomicgeeks.com/comic/2996630/mark-spears-monsters-1?variant=4559563" TargetMode="External" Id="Rd01dd62084a84c81" /><Relationship Type="http://schemas.openxmlformats.org/officeDocument/2006/relationships/hyperlink" Target="https://leagueofcomicgeeks.com/comic/2996630/mark-spears-monsters-1?variant=4559563" TargetMode="External" Id="R1c9a566bef6d405e" /><Relationship Type="http://schemas.openxmlformats.org/officeDocument/2006/relationships/hyperlink" Target="https://leagueofcomicgeeks.com/comic/2996630/mark-spears-monsters-1?variant=4559563" TargetMode="External" Id="R57800accfe1f447e" /><Relationship Type="http://schemas.openxmlformats.org/officeDocument/2006/relationships/hyperlink" Target="https://leagueofcomicgeeks.com/comic/2996630/mark-spears-monsters-1?variant=4559563" TargetMode="External" Id="Rd8de5729128847a6" /><Relationship Type="http://schemas.openxmlformats.org/officeDocument/2006/relationships/hyperlink" Target="https://leagueofcomicgeeks.com/comic/2996630/mark-spears-monsters-1?variant=4559563" TargetMode="External" Id="Rf8f3731bcf4b498e" /><Relationship Type="http://schemas.openxmlformats.org/officeDocument/2006/relationships/hyperlink" Target="https://leagueofcomicgeeks.com/comic/2996630/mark-spears-monsters-1?variant=4559563" TargetMode="External" Id="Rb936f707083d4f15" /><Relationship Type="http://schemas.openxmlformats.org/officeDocument/2006/relationships/hyperlink" Target="https://leagueofcomicgeeks.com/comic/2996630/mark-spears-monsters-1?variant=4559563" TargetMode="External" Id="Rbd38496a59ec4fa2" /><Relationship Type="http://schemas.openxmlformats.org/officeDocument/2006/relationships/hyperlink" Target="https://leagueofcomicgeeks.com/comic/2996630/mark-spears-monsters-1?variant=4559563" TargetMode="External" Id="R88b4e4e9110145f9" /><Relationship Type="http://schemas.openxmlformats.org/officeDocument/2006/relationships/hyperlink" Target="https://leagueofcomicgeeks.com/comic/2996630/mark-spears-monsters-1?variant=4559563" TargetMode="External" Id="Rb7acf7b6cc1644cd" /><Relationship Type="http://schemas.openxmlformats.org/officeDocument/2006/relationships/hyperlink" Target="https://leagueofcomicgeeks.com/comic/2996630/mark-spears-monsters-1?variant=4559563" TargetMode="External" Id="Rb3328840874b4d5b" /><Relationship Type="http://schemas.openxmlformats.org/officeDocument/2006/relationships/hyperlink" Target="https://leagueofcomicgeeks.com/comic/2996630/mark-spears-monsters-1?variant=4559563" TargetMode="External" Id="R16950f8ffa7e4ef3" /><Relationship Type="http://schemas.openxmlformats.org/officeDocument/2006/relationships/hyperlink" Target="https://leagueofcomicgeeks.com/comic/2996630/mark-spears-monsters-1?variant=4559563" TargetMode="External" Id="Rea7e4af0df774a4d" /><Relationship Type="http://schemas.openxmlformats.org/officeDocument/2006/relationships/hyperlink" Target="https://leagueofcomicgeeks.com/comic/2996630/mark-spears-monsters-1?variant=4559563" TargetMode="External" Id="R75ffe4ef27d94c40" /><Relationship Type="http://schemas.openxmlformats.org/officeDocument/2006/relationships/hyperlink" Target="https://leagueofcomicgeeks.com/comic/2996630/mark-spears-monsters-1?variant=4559563" TargetMode="External" Id="R28de49bc1625475e" /><Relationship Type="http://schemas.openxmlformats.org/officeDocument/2006/relationships/hyperlink" Target="https://leagueofcomicgeeks.com/comic/2996630/mark-spears-monsters-1?variant=4559563" TargetMode="External" Id="Rfc9a54f912ea437b" /><Relationship Type="http://schemas.openxmlformats.org/officeDocument/2006/relationships/hyperlink" Target="https://leagueofcomicgeeks.com/comic/2996630/mark-spears-monsters-1?variant=4559563" TargetMode="External" Id="Rd7c6b9ba2efa4cb1" /><Relationship Type="http://schemas.openxmlformats.org/officeDocument/2006/relationships/hyperlink" Target="https://leagueofcomicgeeks.com/comic/2996630/mark-spears-monsters-1?variant=4559563" TargetMode="External" Id="Rc17587c1766a4a06" /><Relationship Type="http://schemas.openxmlformats.org/officeDocument/2006/relationships/hyperlink" Target="https://leagueofcomicgeeks.com/comic/2996630/mark-spears-monsters-1?variant=4559563" TargetMode="External" Id="Reb5941910dcf436d" /><Relationship Type="http://schemas.openxmlformats.org/officeDocument/2006/relationships/hyperlink" Target="https://leagueofcomicgeeks.com/comic/2996630/mark-spears-monsters-1?variant=4559563" TargetMode="External" Id="R86d6b7f927ef4b40" /><Relationship Type="http://schemas.openxmlformats.org/officeDocument/2006/relationships/hyperlink" Target="https://leagueofcomicgeeks.com/comic/2996630/mark-spears-monsters-1?variant=4559563" TargetMode="External" Id="Ref7e69340a4248d3" /><Relationship Type="http://schemas.openxmlformats.org/officeDocument/2006/relationships/hyperlink" Target="https://leagueofcomicgeeks.com/comic/2996630/mark-spears-monsters-1?variant=4559563" TargetMode="External" Id="R44d5415c97d0489e" /><Relationship Type="http://schemas.openxmlformats.org/officeDocument/2006/relationships/hyperlink" Target="https://leagueofcomicgeeks.com/comic/2996630/mark-spears-monsters-1?variant=4559563" TargetMode="External" Id="R492e17a5140142d7" /><Relationship Type="http://schemas.openxmlformats.org/officeDocument/2006/relationships/hyperlink" Target="https://leagueofcomicgeeks.com/comic/2996630/mark-spears-monsters-1?variant=4559563" TargetMode="External" Id="Ra2a18bb969994c60" /><Relationship Type="http://schemas.openxmlformats.org/officeDocument/2006/relationships/hyperlink" Target="https://leagueofcomicgeeks.com/comic/2996630/mark-spears-monsters-1?variant=4559563" TargetMode="External" Id="R6d9a2515530946ee" /><Relationship Type="http://schemas.openxmlformats.org/officeDocument/2006/relationships/hyperlink" Target="https://leagueofcomicgeeks.com/comic/2996630/mark-spears-monsters-1?variant=4559563" TargetMode="External" Id="R4a7d224b38df46d5" /><Relationship Type="http://schemas.openxmlformats.org/officeDocument/2006/relationships/hyperlink" Target="https://leagueofcomicgeeks.com/comic/2996630/mark-spears-monsters-1?variant=4559563" TargetMode="External" Id="R5692ca38d45c44c9" /><Relationship Type="http://schemas.openxmlformats.org/officeDocument/2006/relationships/hyperlink" Target="https://leagueofcomicgeeks.com/comic/2996630/mark-spears-monsters-1?variant=4559563" TargetMode="External" Id="R659eb7f53c1a46b4" /><Relationship Type="http://schemas.openxmlformats.org/officeDocument/2006/relationships/hyperlink" Target="https://leagueofcomicgeeks.com/comic/2996630/mark-spears-monsters-1?variant=4559563" TargetMode="External" Id="Ree87d889820b4361" /><Relationship Type="http://schemas.openxmlformats.org/officeDocument/2006/relationships/hyperlink" Target="https://leagueofcomicgeeks.com/comic/2996630/mark-spears-monsters-1?variant=4559563" TargetMode="External" Id="R6345a42d6e3547f2" /><Relationship Type="http://schemas.openxmlformats.org/officeDocument/2006/relationships/hyperlink" Target="https://leagueofcomicgeeks.com/comic/2996630/mark-spears-monsters-1?variant=4559563" TargetMode="External" Id="R7dba38139c1e42df" /><Relationship Type="http://schemas.openxmlformats.org/officeDocument/2006/relationships/hyperlink" Target="https://leagueofcomicgeeks.com/comic/2996630/mark-spears-monsters-1?variant=4559563" TargetMode="External" Id="Re68deba9c9d34b93" /><Relationship Type="http://schemas.openxmlformats.org/officeDocument/2006/relationships/hyperlink" Target="https://leagueofcomicgeeks.com/comic/2996630/mark-spears-monsters-1?variant=4559563" TargetMode="External" Id="R469edfda106e4abe" /><Relationship Type="http://schemas.openxmlformats.org/officeDocument/2006/relationships/hyperlink" Target="https://leagueofcomicgeeks.com/comic/2996630/mark-spears-monsters-1?variant=4559563" TargetMode="External" Id="Rb497b8233729478e" /><Relationship Type="http://schemas.openxmlformats.org/officeDocument/2006/relationships/hyperlink" Target="https://leagueofcomicgeeks.com/comic/2996630/mark-spears-monsters-1?variant=4559563" TargetMode="External" Id="R8ef3c3bdea4d48c1" /><Relationship Type="http://schemas.openxmlformats.org/officeDocument/2006/relationships/hyperlink" Target="https://leagueofcomicgeeks.com/comic/2996630/mark-spears-monsters-1?variant=4559563" TargetMode="External" Id="Rb646b813184a4f6b" /><Relationship Type="http://schemas.openxmlformats.org/officeDocument/2006/relationships/hyperlink" Target="https://leagueofcomicgeeks.com/comic/2996630/mark-spears-monsters-1?variant=4559563" TargetMode="External" Id="R13aff2e10ad147ae" /><Relationship Type="http://schemas.openxmlformats.org/officeDocument/2006/relationships/hyperlink" Target="https://leagueofcomicgeeks.com/comic/2996630/mark-spears-monsters-1?variant=4559563" TargetMode="External" Id="R5ac05cf602804560" /><Relationship Type="http://schemas.openxmlformats.org/officeDocument/2006/relationships/hyperlink" Target="https://leagueofcomicgeeks.com/comic/2996630/mark-spears-monsters-1?variant=4559563" TargetMode="External" Id="R908c20ea32984463" /><Relationship Type="http://schemas.openxmlformats.org/officeDocument/2006/relationships/hyperlink" Target="https://leagueofcomicgeeks.com/comic/2996630/mark-spears-monsters-1?variant=4559563" TargetMode="External" Id="R7fccc3a99cfb4414" /><Relationship Type="http://schemas.openxmlformats.org/officeDocument/2006/relationships/hyperlink" Target="https://leagueofcomicgeeks.com/comic/2996630/mark-spears-monsters-1?variant=4559563" TargetMode="External" Id="Rc77c357a65c546e1" /><Relationship Type="http://schemas.openxmlformats.org/officeDocument/2006/relationships/hyperlink" Target="https://leagueofcomicgeeks.com/comic/2996630/mark-spears-monsters-1?variant=4559563" TargetMode="External" Id="R52367bbbfe174085" /><Relationship Type="http://schemas.openxmlformats.org/officeDocument/2006/relationships/hyperlink" Target="https://leagueofcomicgeeks.com/comic/2996630/mark-spears-monsters-1?variant=4559563" TargetMode="External" Id="R52fffb4b11e64c33" /><Relationship Type="http://schemas.openxmlformats.org/officeDocument/2006/relationships/hyperlink" Target="https://leagueofcomicgeeks.com/comic/2996630/mark-spears-monsters-1?variant=4559563" TargetMode="External" Id="R30c03a59606d4c23" /><Relationship Type="http://schemas.openxmlformats.org/officeDocument/2006/relationships/hyperlink" Target="https://leagueofcomicgeeks.com/comic/2996630/mark-spears-monsters-1?variant=4559563" TargetMode="External" Id="R012c756ede904711" /><Relationship Type="http://schemas.openxmlformats.org/officeDocument/2006/relationships/hyperlink" Target="https://leagueofcomicgeeks.com/comic/2996630/mark-spears-monsters-1?variant=4559563" TargetMode="External" Id="R08cc7e23a8514953" /><Relationship Type="http://schemas.openxmlformats.org/officeDocument/2006/relationships/hyperlink" Target="https://leagueofcomicgeeks.com/comic/2996630/mark-spears-monsters-1?variant=4559563" TargetMode="External" Id="R9c71b9575bfa4f50" /><Relationship Type="http://schemas.openxmlformats.org/officeDocument/2006/relationships/hyperlink" Target="https://leagueofcomicgeeks.com/comic/2996630/mark-spears-monsters-1?variant=4559563" TargetMode="External" Id="Ra82d68e0e1dc4c33" /><Relationship Type="http://schemas.openxmlformats.org/officeDocument/2006/relationships/hyperlink" Target="https://leagueofcomicgeeks.com/comic/2996630/mark-spears-monsters-1?variant=4559563" TargetMode="External" Id="R9089bb140ae248c6"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48" hidden="0" customHeight="1">
      <x:c r="A2" s="15" t="str">
        <x:v>CL-HULKANN1-0001</x:v>
      </x:c>
      <x:c r="B2" s="15" t="str">
        <x:v>The Mighty World of Marvel</x:v>
      </x:c>
      <x:c r="C2" s="15" t="str">
        <x:v>#129</x:v>
      </x:c>
      <x:c r="D2" s="13" t="n">
        <x:v>1975</x:v>
      </x:c>
      <x:c r="E2" s="15" t="str">
        <x:v>Marvel Comics</x:v>
      </x:c>
      <x:c r="F2" s="15" t="str">
        <x:v>Jim Steranko (pencils and inks; original-art reuse)</x:v>
      </x:c>
      <x:c r="G2" s="15" t="str">
        <x:v>Standard cover</x:v>
      </x:c>
      <x:c r="H2" s="15" t="str">
        <x:v>Original-art reuse / reference edition</x:v>
      </x:c>
      <x:c r="I2" s="15" t="str">
        <x:v>Hulk (Bruce Banner)</x:v>
      </x:c>
      <x:c r="J2" s="15" t="str">
        <x:v>No retailer-exclusive designation verified</x:v>
      </x:c>
      <x:c r="K2" s="15" t="str">
        <x:v>No convention designation verified</x:v>
      </x:c>
      <x:c r="L2" s="15" t="str">
        <x:v>Total print run not publicly confirmed</x:v>
      </x:c>
      <x:c r="M2" s="15" t="str">
        <x:v>Standard cover</x:v>
      </x:c>
      <x:c r="N2" s="15" t="str">
        <x:v>UK / English</x:v>
      </x:c>
      <x:c r="O2" s="11" t="n">
        <x:v>27475</x:v>
      </x:c>
      <x:c r="P2" s="15" t="str">
        <x:v>Reuses the Steranko drawing with his original head and revised lower lettering; the 1968 printed cover had Marie Severin head alterations. This is a reference/reprint edition, not newly drawn homage art.</x:v>
      </x:c>
      <x:c r="Q2" s="15" t="str">
        <x:v>Reuses the Steranko drawing with his original head and revised lower lettering; the 1968 printed cover had Marie Severin head alterations. This is a reference/reprint edition, not newly drawn homage art. Related edition or research reference; excluded from the distinct-artwork gallery.</x:v>
      </x:c>
      <x:c r="R2" s="15" t="str">
        <x:v>Verified</x:v>
      </x:c>
      <x:c r="S2" s="16" t="str">
        <x:v>https://leagueofcomicgeeks.com/comic/3460308/the-mighty-world-of-marvel-129</x:v>
      </x:c>
      <x:c r="T2" s="16" t="str">
        <x:v>https://www.comics.org/series/21497/overview/?page=5&amp;sort=-issue</x:v>
      </x:c>
      <x:c r="U2" s="16" t="str">
        <x:v>https://s3.amazonaws.com/comicgeeks/comics/covers/large-3460308.jpg</x:v>
      </x:c>
      <x:c r="V2" s="15" t="str">
        <x:v>Not independently verified</x:v>
      </x:c>
      <x:c r="W2" s="15" t="str">
        <x:v>Published</x:v>
      </x:c>
      <x:c r="X2" s="15" t="str">
        <x:v>Reviewed 2026-10-20</x:v>
      </x:c>
    </x:row>
    <x:row r="3" ht="48" hidden="0" customHeight="1">
      <x:c r="A3" s="15" t="str">
        <x:v>CL-HULKANN1-0002</x:v>
      </x:c>
      <x:c r="B3" s="15" t="str">
        <x:v>Kyra</x:v>
      </x:c>
      <x:c r="C3" s="15" t="str">
        <x:v>#2</x:v>
      </x:c>
      <x:c r="D3" s="13" t="n">
        <x:v>1986</x:v>
      </x:c>
      <x:c r="E3" s="15" t="str">
        <x:v>Elsewhere Productions</x:v>
      </x:c>
      <x:c r="F3" s="15" t="str">
        <x:v>Robin Ator (pencils, inks and colors)</x:v>
      </x:c>
      <x:c r="G3" s="15" t="str">
        <x:v>Standard cover</x:v>
      </x:c>
      <x:c r="H3" s="15" t="str">
        <x:v>Compositional inspiration / qualified attribution</x:v>
      </x:c>
      <x:c r="I3" s="15" t="str">
        <x:v>Kyra</x:v>
      </x:c>
      <x:c r="J3" s="15" t="str">
        <x:v>No retailer-exclusive designation verified</x:v>
      </x:c>
      <x:c r="K3" s="15" t="str">
        <x:v>No convention designation verified</x:v>
      </x:c>
      <x:c r="L3" s="15" t="str">
        <x:v>Total print run not publicly confirmed</x:v>
      </x:c>
      <x:c r="M3" s="15" t="str">
        <x:v>Standard cover</x:v>
      </x:c>
      <x:c r="N3" s="15" t="str">
        <x:v>US / English</x:v>
      </x:c>
      <x:c r="O3" s="11" t="str">
        <x:v>Spring 1986 — exact on-sale date unconfirmed</x:v>
      </x:c>
      <x:c r="P3" s="15" t="str">
        <x:v>Spring 1986 cover date confirmed by GCD; no exact on-sale day established. Cover uses a crouched burden-bearing figure under a large round rock rather than the exact stone-logo setting; supplied collector attribution retained as a loose visual homage.</x:v>
      </x:c>
      <x:c r="Q3" s="15" t="str">
        <x:v>Spring 1986 cover date confirmed by GCD; no exact on-sale day established. Cover uses a crouched burden-bearing figure under a large round rock rather than the exact stone-logo setting; supplied collector attribution retained as a loose visual homage. Partial</x:v>
      </x:c>
      <x:c r="R3" s="15" t="str">
        <x:v>Partial</x:v>
      </x:c>
      <x:c r="S3" s="16" t="str">
        <x:v>https://leagueofcomicgeeks.com/comic/4467287/kyra-2</x:v>
      </x:c>
      <x:c r="T3" s="16" t="str">
        <x:v>https://www.comics.org/publisher/3481/monthly_issues_on_sale/</x:v>
      </x:c>
      <x:c r="U3" s="16" t="str">
        <x:v>https://s3.amazonaws.com/comicgeeks/comics/covers/large-4467287.jpg</x:v>
      </x:c>
      <x:c r="V3" s="15" t="str">
        <x:v>Not independently verified</x:v>
      </x:c>
      <x:c r="W3" s="15" t="str">
        <x:v>Published</x:v>
      </x:c>
      <x:c r="X3" s="15" t="str">
        <x:v>Reviewed 2026-10-20</x:v>
      </x:c>
    </x:row>
    <x:row r="4" ht="48" hidden="0" customHeight="1">
      <x:c r="A4" s="15" t="str">
        <x:v>CL-HULKANN1-0003</x:v>
      </x:c>
      <x:c r="B4" s="15" t="str">
        <x:v>Marvel Comics Presents</x:v>
      </x:c>
      <x:c r="C4" s="15" t="str">
        <x:v>#100</x:v>
      </x:c>
      <x:c r="D4" s="13" t="n">
        <x:v>1992</x:v>
      </x:c>
      <x:c r="E4" s="15" t="str">
        <x:v>Marvel Comics</x:v>
      </x:c>
      <x:c r="F4" s="15" t="str">
        <x:v>Sam Kieth</x:v>
      </x:c>
      <x:c r="G4" s="15" t="str">
        <x:v>Standard cover</x:v>
      </x:c>
      <x:c r="H4" s="15" t="str">
        <x:v>Direct homage</x:v>
      </x:c>
      <x:c r="I4" s="15" t="str">
        <x:v>Wolverine (Logan); Ghost Rider (Danny Ketch)</x:v>
      </x:c>
      <x:c r="J4" s="15" t="str">
        <x:v>No retailer-exclusive designation verified</x:v>
      </x:c>
      <x:c r="K4" s="15" t="str">
        <x:v>No convention designation verified</x:v>
      </x:c>
      <x:c r="L4" s="15" t="str">
        <x:v>Total print run not publicly confirmed</x:v>
      </x:c>
      <x:c r="M4" s="15" t="str">
        <x:v>Standard cover</x:v>
      </x:c>
      <x:c r="N4" s="15" t="str">
        <x:v>US / English</x:v>
      </x:c>
      <x:c r="O4" s="11" t="n">
        <x:v>33652</x:v>
      </x:c>
      <x:c r="P4" s="15" t="str">
        <x:v>Two-sided flip cover: Wolverine bears the giant 100 while Ghost Rider and the masthead appear above. Both characters are on the supplied composite; not two different comic issues. Sam Kieth confirmed by licensed Mondo reproduction.</x:v>
      </x:c>
      <x:c r="Q4" s="15" t="str">
        <x:v>Two-sided flip cover: Wolverine bears the giant 100 while Ghost Rider and the masthead appear above. Both characters are on the supplied composite; not two different comic issues. Sam Kieth confirmed by licensed Mondo reproduction. Some depicted identities remain unresolved.</x:v>
      </x:c>
      <x:c r="R4" s="15" t="str">
        <x:v>Verified</x:v>
      </x:c>
      <x:c r="S4" s="16" t="str">
        <x:v>https://leagueofcomicgeeks.com/comic/9786225/marvel-comics-presents-100</x:v>
      </x:c>
      <x:c r="T4" s="16" t="str">
        <x:v>https://mondoshop.com/products/marvel-comics-presents-100-poster</x:v>
      </x:c>
      <x:c r="U4" s="16" t="str">
        <x:v>https://s3.amazonaws.com/comicgeeks/comics/covers/large-9786225.jpg</x:v>
      </x:c>
      <x:c r="V4" s="15" t="str">
        <x:v>Not independently verified</x:v>
      </x:c>
      <x:c r="W4" s="15" t="str">
        <x:v>Published</x:v>
      </x:c>
      <x:c r="X4" s="15" t="str">
        <x:v>Reviewed 2026-10-20</x:v>
      </x:c>
    </x:row>
    <x:row r="5" ht="36" hidden="0" customHeight="1">
      <x:c r="A5" s="15" t="str">
        <x:v>CL-HULKANN1-0004</x:v>
      </x:c>
      <x:c r="B5" s="15" t="str">
        <x:v>Teenage Mutant Ninja Turtles Adventures</x:v>
      </x:c>
      <x:c r="C5" s="15" t="str">
        <x:v>#40</x:v>
      </x:c>
      <x:c r="D5" s="13" t="n">
        <x:v>1992</x:v>
      </x:c>
      <x:c r="E5" s="15" t="str">
        <x:v>Archie Comics</x:v>
      </x:c>
      <x:c r="F5" s="15" t="str">
        <x:v>Peter Laird (pencils); Ryan Brown (inks); Barry Grossman (colors)</x:v>
      </x:c>
      <x:c r="G5" s="15" t="str">
        <x:v>Standard cover</x:v>
      </x:c>
      <x:c r="H5" s="15" t="str">
        <x:v>Direct homage</x:v>
      </x:c>
      <x:c r="I5" s="15" t="str">
        <x:v>Donatello; Raphael</x:v>
      </x:c>
      <x:c r="J5" s="15" t="str">
        <x:v>No retailer-exclusive designation verified</x:v>
      </x:c>
      <x:c r="K5" s="15" t="str">
        <x:v>No convention designation verified</x:v>
      </x:c>
      <x:c r="L5" s="15" t="str">
        <x:v>Total print run not publicly confirmed</x:v>
      </x:c>
      <x:c r="M5" s="15" t="str">
        <x:v>Standard cover</x:v>
      </x:c>
      <x:c r="N5" s="15" t="str">
        <x:v>US / English</x:v>
      </x:c>
      <x:c r="O5" s="11" t="n">
        <x:v>33890</x:v>
      </x:c>
      <x:c r="P5" s="15" t="str">
        <x:v>GCD corrects on-sale date to October 13, 1992; January 1993 is cover date. Donatello bears the stone TMNT logo; Raphael appears in corner box.</x:v>
      </x:c>
      <x:c r="Q5" s="15" t="str">
        <x:v>GCD corrects on-sale date to October 13, 1992; January 1993 is cover date. Donatello bears the stone TMNT logo; Raphael appears in corner box.</x:v>
      </x:c>
      <x:c r="R5" s="15" t="str">
        <x:v>Verified</x:v>
      </x:c>
      <x:c r="S5" s="16" t="str">
        <x:v>https://leagueofcomicgeeks.com/comic/2968707/teenage-mutant-ninja-turtles-adventures-40</x:v>
      </x:c>
      <x:c r="T5" s="16" t="str">
        <x:v>https://www.comics.org/issue/131673/</x:v>
      </x:c>
      <x:c r="U5" s="16" t="str">
        <x:v>https://s3.amazonaws.com/comicgeeks/comics/covers/large-2968707.jpg</x:v>
      </x:c>
      <x:c r="V5" s="15" t="str">
        <x:v>Not independently verified</x:v>
      </x:c>
      <x:c r="W5" s="15" t="str">
        <x:v>Published</x:v>
      </x:c>
      <x:c r="X5" s="15" t="str">
        <x:v>Reviewed 2026-10-20</x:v>
      </x:c>
    </x:row>
    <x:row r="6" ht="48" hidden="0" customHeight="1">
      <x:c r="A6" s="15" t="str">
        <x:v>CL-HULKANN1-0005</x:v>
      </x:c>
      <x:c r="B6" s="15" t="str">
        <x:v>X-Factor</x:v>
      </x:c>
      <x:c r="C6" s="15" t="str">
        <x:v>#135</x:v>
      </x:c>
      <x:c r="D6" s="13" t="n">
        <x:v>1997</x:v>
      </x:c>
      <x:c r="E6" s="15" t="str">
        <x:v>Marvel Comics</x:v>
      </x:c>
      <x:c r="F6" s="15" t="str">
        <x:v>Jeff Matsuda (pencils); Art Thibert (inks)</x:v>
      </x:c>
      <x:c r="G6" s="15" t="str">
        <x:v>Standard cover</x:v>
      </x:c>
      <x:c r="H6" s="15" t="str">
        <x:v>Direct homage</x:v>
      </x:c>
      <x:c r="I6" s="15" t="str">
        <x:v>Strong Guy (Guido Carosella)</x:v>
      </x:c>
      <x:c r="J6" s="15" t="str">
        <x:v>No retailer-exclusive designation verified</x:v>
      </x:c>
      <x:c r="K6" s="15" t="str">
        <x:v>No convention designation verified</x:v>
      </x:c>
      <x:c r="L6" s="15" t="str">
        <x:v>Total print run not publicly confirmed</x:v>
      </x:c>
      <x:c r="M6" s="15" t="str">
        <x:v>Standard cover</x:v>
      </x:c>
      <x:c r="N6" s="15" t="str">
        <x:v>US / English</x:v>
      </x:c>
      <x:c r="O6" s="11" t="n">
        <x:v>35529</x:v>
      </x:c>
      <x:c r="P6" s="15" t="str">
        <x:v>Visually inspected full supplied cover: character restages the crouched burden-bearing pose beneath a large logo or object. Listed in supplied League of Comic Geeks Annual #1 collector index; creator intent not independently quoted.</x:v>
      </x:c>
      <x:c r="Q6" s="15" t="str">
        <x:v>Edition and artist naming retained from supplied issue/variant record; no unsupported print total or exclusive attribution added.</x:v>
      </x:c>
      <x:c r="R6" s="15" t="str">
        <x:v>Verified</x:v>
      </x:c>
      <x:c r="S6" s="16" t="str">
        <x:v>https://leagueofcomicgeeks.com/comic/4629056/x-factor-135</x:v>
      </x:c>
      <x:c r="T6" s="16" t="str">
        <x:v>https://www.comics.org/issue/84753/</x:v>
      </x:c>
      <x:c r="U6" s="16" t="str">
        <x:v>https://s3.amazonaws.com/comicgeeks/comics/covers/large-4629056.jpg</x:v>
      </x:c>
      <x:c r="V6" s="15" t="str">
        <x:v>Not independently verified</x:v>
      </x:c>
      <x:c r="W6" s="15" t="str">
        <x:v>Published</x:v>
      </x:c>
      <x:c r="X6" s="15" t="str">
        <x:v>Reviewed 2026-10-20</x:v>
      </x:c>
    </x:row>
    <x:row r="7" ht="48" hidden="0" customHeight="1">
      <x:c r="A7" s="15" t="str">
        <x:v>CL-HULKANN1-0006</x:v>
      </x:c>
      <x:c r="B7" s="15" t="str">
        <x:v>Wizard Magazine</x:v>
      </x:c>
      <x:c r="C7" s="15" t="str">
        <x:v>#82</x:v>
      </x:c>
      <x:c r="D7" s="13" t="n">
        <x:v>1998</x:v>
      </x:c>
      <x:c r="E7" s="15" t="str">
        <x:v>Wizard</x:v>
      </x:c>
      <x:c r="F7" s="15" t="str">
        <x:v>Sean Chen</x:v>
      </x:c>
      <x:c r="G7" s="15" t="str">
        <x:v>Sean Chen Variant</x:v>
      </x:c>
      <x:c r="H7" s="15" t="str">
        <x:v>Compositional inspiration / qualified attribution</x:v>
      </x:c>
      <x:c r="I7" s="15" t="str">
        <x:v>Iron Man (Tony Stark)</x:v>
      </x:c>
      <x:c r="J7" s="15" t="str">
        <x:v>No retailer-exclusive designation verified</x:v>
      </x:c>
      <x:c r="K7" s="15" t="str">
        <x:v>No convention designation verified</x:v>
      </x:c>
      <x:c r="L7" s="15" t="str">
        <x:v>Total print run not publicly confirmed</x:v>
      </x:c>
      <x:c r="M7" s="15" t="str">
        <x:v>Variant cover</x:v>
      </x:c>
      <x:c r="N7" s="15" t="str">
        <x:v>US / English</x:v>
      </x:c>
      <x:c r="O7" s="11" t="n">
        <x:v>35914</x:v>
      </x:c>
      <x:c r="P7" s="15" t="str">
        <x:v>Sean Chen Iron Man magazine variant. Supplied collector list labels an Annual #1 homage, but the upright Iron Man/city composition is less exact than the crouched stone-logo design. Retained with qualified visual attribution.</x:v>
      </x:c>
      <x:c r="Q7" s="15" t="str">
        <x:v>Sean Chen Iron Man magazine variant. Supplied collector list labels an Annual #1 homage, but the upright Iron Man/city composition is less exact than the crouched stone-logo design. Retained with qualified visual attribution. Partial Some depicted identities remain unresolved.</x:v>
      </x:c>
      <x:c r="R7" s="15" t="str">
        <x:v>Partial</x:v>
      </x:c>
      <x:c r="S7" s="16" t="str">
        <x:v>https://leagueofcomicgeeks.com/comic/5288560/wizard-magazine-82?variant=9057347</x:v>
      </x:c>
      <x:c r="T7" s="16" t="str">
        <x:v>https://leagueofcomicgeeks.com/profile/galko/lists/8695</x:v>
      </x:c>
      <x:c r="U7" s="16" t="str">
        <x:v>https://s3.amazonaws.com/comicgeeks/comics/covers/large-9057347.jpg</x:v>
      </x:c>
      <x:c r="V7" s="15" t="str">
        <x:v>Not independently verified</x:v>
      </x:c>
      <x:c r="W7" s="15" t="str">
        <x:v>Published</x:v>
      </x:c>
      <x:c r="X7" s="15" t="str">
        <x:v>Reviewed 2026-10-20</x:v>
      </x:c>
    </x:row>
    <x:row r="8" ht="48" hidden="0" customHeight="1">
      <x:c r="A8" s="15" t="str">
        <x:v>CL-HULKANN1-0007</x:v>
      </x:c>
      <x:c r="B8" s="15" t="str">
        <x:v>The Incredible Hulk</x:v>
      </x:c>
      <x:c r="C8" s="15" t="str">
        <x:v>#34</x:v>
      </x:c>
      <x:c r="D8" s="13" t="n">
        <x:v>2001</x:v>
      </x:c>
      <x:c r="E8" s="15" t="str">
        <x:v>Marvel Comics</x:v>
      </x:c>
      <x:c r="F8" s="15" t="str">
        <x:v>Kaare Andrews (painted art)</x:v>
      </x:c>
      <x:c r="G8" s="15" t="str">
        <x:v>Standard cover</x:v>
      </x:c>
      <x:c r="H8" s="15" t="str">
        <x:v>Direct homage</x:v>
      </x:c>
      <x:c r="I8" s="15" t="str">
        <x:v>Hulk (Bruce Banner)</x:v>
      </x:c>
      <x:c r="J8" s="15" t="str">
        <x:v>No retailer-exclusive designation verified</x:v>
      </x:c>
      <x:c r="K8" s="15" t="str">
        <x:v>No convention designation verified</x:v>
      </x:c>
      <x:c r="L8" s="15" t="str">
        <x:v>Total print run not publicly confirmed</x:v>
      </x:c>
      <x:c r="M8" s="15" t="str">
        <x:v>Standard cover</x:v>
      </x:c>
      <x:c r="N8" s="15" t="str">
        <x:v>US / English</x:v>
      </x:c>
      <x:c r="O8" s="11" t="n">
        <x:v>37216</x:v>
      </x:c>
      <x:c r="P8" s="15" t="str">
        <x:v>Visually inspected full supplied cover: character restages the crouched burden-bearing pose beneath a large logo or object. Listed in supplied League of Comic Geeks Annual #1 collector index; creator intent not independently quoted.</x:v>
      </x:c>
      <x:c r="Q8" s="15" t="str">
        <x:v>Edition and artist naming retained from supplied issue/variant record; no unsupported print total or exclusive attribution added.</x:v>
      </x:c>
      <x:c r="R8" s="15" t="str">
        <x:v>Verified</x:v>
      </x:c>
      <x:c r="S8" s="16" t="str">
        <x:v>https://leagueofcomicgeeks.com/comic/2140536/the-incredible-hulk-34</x:v>
      </x:c>
      <x:c r="T8" s="16" t="str">
        <x:v>https://marvel.fandom.com/wiki/Incredible_Hulk_Vol_2_34</x:v>
      </x:c>
      <x:c r="U8" s="16" t="str">
        <x:v>https://s3.amazonaws.com/comicgeeks/comics/covers/large-2140536.jpg</x:v>
      </x:c>
      <x:c r="V8" s="15" t="str">
        <x:v>Not independently verified</x:v>
      </x:c>
      <x:c r="W8" s="15" t="str">
        <x:v>Published</x:v>
      </x:c>
      <x:c r="X8" s="15" t="str">
        <x:v>Reviewed 2026-10-20</x:v>
      </x:c>
    </x:row>
    <x:row r="9" ht="48" hidden="0" customHeight="1">
      <x:c r="A9" s="15" t="str">
        <x:v>CL-HULKANN1-0008</x:v>
      </x:c>
      <x:c r="B9" s="15" t="str">
        <x:v>The Incredible Hulk Vol. 1: Return of the Monster TP</x:v>
      </x:c>
      <x:c r="C9" s="15" t="str">
        <x:v>Collected edition</x:v>
      </x:c>
      <x:c r="D9" s="13" t="n">
        <x:v>2002</x:v>
      </x:c>
      <x:c r="E9" s="15" t="str">
        <x:v>Marvel Comics</x:v>
      </x:c>
      <x:c r="F9" s="15" t="str">
        <x:v>Kaare Andrews (reused painted art)</x:v>
      </x:c>
      <x:c r="G9" s="15" t="str">
        <x:v>Standard cover</x:v>
      </x:c>
      <x:c r="H9" s="15" t="str">
        <x:v>Reused homage artwork</x:v>
      </x:c>
      <x:c r="I9" s="15" t="str">
        <x:v>Hulk (Bruce Banner)</x:v>
      </x:c>
      <x:c r="J9" s="15" t="str">
        <x:v>No retailer-exclusive designation verified</x:v>
      </x:c>
      <x:c r="K9" s="15" t="str">
        <x:v>No convention designation verified</x:v>
      </x:c>
      <x:c r="L9" s="15" t="str">
        <x:v>Total print run not publicly confirmed</x:v>
      </x:c>
      <x:c r="M9" s="15" t="str">
        <x:v>Trade paperback</x:v>
      </x:c>
      <x:c r="N9" s="15" t="str">
        <x:v>US / English</x:v>
      </x:c>
      <x:c r="O9" s="11" t="n">
        <x:v>37452</x:v>
      </x:c>
      <x:c r="P9" s="15" t="str">
        <x:v>Collected edition reusing Kaare Andrews Incredible Hulk #34 cover painting. Grouped under that artwork; not a second independently drawn homage.</x:v>
      </x:c>
      <x:c r="Q9" s="15" t="str">
        <x:v>Collected edition reusing Kaare Andrews Incredible Hulk #34 cover painting. Grouped under that artwork; not a second independently drawn homage. Related edition or research reference; excluded from the distinct-artwork gallery.</x:v>
      </x:c>
      <x:c r="R9" s="15" t="str">
        <x:v>Verified</x:v>
      </x:c>
      <x:c r="S9" s="16" t="str">
        <x:v>https://leagueofcomicgeeks.com/comic/3801897/the-incredible-hulk-vol-1-return-of-the-monster-tp</x:v>
      </x:c>
      <x:c r="T9" s="16" t="str">
        <x:v>https://marvel.fandom.com/wiki/Incredible_Hulk_Vol_2_34</x:v>
      </x:c>
      <x:c r="U9" s="16" t="str">
        <x:v>https://s3.amazonaws.com/comicgeeks/comics/covers/large-3801897.jpg</x:v>
      </x:c>
      <x:c r="V9" s="15" t="str">
        <x:v>Not independently verified</x:v>
      </x:c>
      <x:c r="W9" s="15" t="str">
        <x:v>Published</x:v>
      </x:c>
      <x:c r="X9" s="15" t="str">
        <x:v>Reviewed 2026-10-20</x:v>
      </x:c>
    </x:row>
    <x:row r="10" ht="36" hidden="0" customHeight="1">
      <x:c r="A10" s="15" t="str">
        <x:v>CL-HULKANN1-0009</x:v>
      </x:c>
      <x:c r="B10" s="15" t="str">
        <x:v>Marvel Adventures: Hulk</x:v>
      </x:c>
      <x:c r="C10" s="15" t="str">
        <x:v>#4</x:v>
      </x:c>
      <x:c r="D10" s="13" t="n">
        <x:v>2007</x:v>
      </x:c>
      <x:c r="E10" s="15" t="str">
        <x:v>Marvel Comics</x:v>
      </x:c>
      <x:c r="F10" s="15" t="str">
        <x:v>David Nakayama (art); Guru-eFX (colors)</x:v>
      </x:c>
      <x:c r="G10" s="15" t="str">
        <x:v>Standard cover</x:v>
      </x:c>
      <x:c r="H10" s="15" t="str">
        <x:v>Direct homage</x:v>
      </x:c>
      <x:c r="I10" s="15" t="str">
        <x:v>Hulk (Bruce Banner)</x:v>
      </x:c>
      <x:c r="J10" s="15" t="str">
        <x:v>No retailer-exclusive designation verified</x:v>
      </x:c>
      <x:c r="K10" s="15" t="str">
        <x:v>No convention designation verified</x:v>
      </x:c>
      <x:c r="L10" s="15" t="str">
        <x:v>Total print run not publicly confirmed</x:v>
      </x:c>
      <x:c r="M10" s="15" t="str">
        <x:v>Standard cover</x:v>
      </x:c>
      <x:c r="N10" s="15" t="str">
        <x:v>US / English</x:v>
      </x:c>
      <x:c r="O10" s="11" t="n">
        <x:v>39365</x:v>
      </x:c>
      <x:c r="P10" s="15" t="str">
        <x:v>Artist-owned Behance gallery identifies the displayed cover as David Nakayama art, Guru-eFX colors; supplied image also credits them. A rising frontal logo-lifting reinterpretation, rather than tracing the original angle.</x:v>
      </x:c>
      <x:c r="Q10" s="15" t="str">
        <x:v>Artist-owned Behance gallery identifies the displayed cover as David Nakayama art, Guru-eFX colors; supplied image also credits them. A rising frontal logo-lifting reinterpretation, rather than tracing the original angle.</x:v>
      </x:c>
      <x:c r="R10" s="15" t="str">
        <x:v>Verified</x:v>
      </x:c>
      <x:c r="S10" s="16" t="str">
        <x:v>https://leagueofcomicgeeks.com/comic/5499442/marvel-adventures-hulk-4</x:v>
      </x:c>
      <x:c r="T10" s="16" t="str">
        <x:v>https://www.behance.net/gallery/15964369/MARVEL-COMICS-Cover-Gallery/modules/109190045</x:v>
      </x:c>
      <x:c r="U10" s="16" t="str">
        <x:v>https://s3.amazonaws.com/comicgeeks/comics/covers/large-5499442.jpg</x:v>
      </x:c>
      <x:c r="V10" s="15" t="str">
        <x:v>Not independently verified</x:v>
      </x:c>
      <x:c r="W10" s="15" t="str">
        <x:v>Published</x:v>
      </x:c>
      <x:c r="X10" s="15" t="str">
        <x:v>Reviewed 2026-10-20</x:v>
      </x:c>
    </x:row>
    <x:row r="11" ht="36" hidden="0" customHeight="1">
      <x:c r="A11" s="15" t="str">
        <x:v>CL-HULKANN1-0010</x:v>
      </x:c>
      <x:c r="B11" s="15" t="str">
        <x:v>The Incredible Hulk</x:v>
      </x:c>
      <x:c r="C11" s="15" t="str">
        <x:v>#112</x:v>
      </x:c>
      <x:c r="D11" s="13" t="n">
        <x:v>2007</x:v>
      </x:c>
      <x:c r="E11" s="15" t="str">
        <x:v>Marvel Comics</x:v>
      </x:c>
      <x:c r="F11" s="15" t="str">
        <x:v>Arthur Adams (art); Laura Martin (colors)</x:v>
      </x:c>
      <x:c r="G11" s="15" t="str">
        <x:v>Standard cover</x:v>
      </x:c>
      <x:c r="H11" s="15" t="str">
        <x:v>Direct homage</x:v>
      </x:c>
      <x:c r="I11" s="15" t="str">
        <x:v>Hercules; Amadeus Cho</x:v>
      </x:c>
      <x:c r="J11" s="15" t="str">
        <x:v>No retailer-exclusive designation verified</x:v>
      </x:c>
      <x:c r="K11" s="15" t="str">
        <x:v>No convention designation verified</x:v>
      </x:c>
      <x:c r="L11" s="15" t="str">
        <x:v>Total print run not publicly confirmed</x:v>
      </x:c>
      <x:c r="M11" s="15" t="str">
        <x:v>Standard cover</x:v>
      </x:c>
      <x:c r="N11" s="15" t="str">
        <x:v>US / English</x:v>
      </x:c>
      <x:c r="O11" s="11" t="n">
        <x:v>39435</x:v>
      </x:c>
      <x:c r="P11" s="15" t="str">
        <x:v>Cover states apologies to Mr. Steranko. Hercules supports stone HULK title while Amadeus Cho stands at right.</x:v>
      </x:c>
      <x:c r="Q11" s="15" t="str">
        <x:v>Cover states apologies to Mr. Steranko. Hercules supports stone HULK title while Amadeus Cho stands at right.</x:v>
      </x:c>
      <x:c r="R11" s="15" t="str">
        <x:v>Verified</x:v>
      </x:c>
      <x:c r="S11" s="16" t="str">
        <x:v>https://leagueofcomicgeeks.com/comic/3974461/the-incredible-hulk-112</x:v>
      </x:c>
      <x:c r="T11" s="16" t="str">
        <x:v>https://marvel.fandom.com/wiki/Incredible_Hulk_Vol_2_112</x:v>
      </x:c>
      <x:c r="U11" s="16" t="str">
        <x:v>https://s3.amazonaws.com/comicgeeks/comics/covers/large-3974461.jpg</x:v>
      </x:c>
      <x:c r="V11" s="15" t="str">
        <x:v>Not independently verified</x:v>
      </x:c>
      <x:c r="W11" s="15" t="str">
        <x:v>Published</x:v>
      </x:c>
      <x:c r="X11" s="15" t="str">
        <x:v>Reviewed 2026-10-20</x:v>
      </x:c>
    </x:row>
    <x:row r="12" ht="48" hidden="0" customHeight="1">
      <x:c r="A12" s="15" t="str">
        <x:v>CL-HULKANN1-0011</x:v>
      </x:c>
      <x:c r="B12" s="15" t="str">
        <x:v>Cable</x:v>
      </x:c>
      <x:c r="C12" s="15" t="str">
        <x:v>#9</x:v>
      </x:c>
      <x:c r="D12" s="13" t="n">
        <x:v>2008</x:v>
      </x:c>
      <x:c r="E12" s="15" t="str">
        <x:v>Marvel Comics</x:v>
      </x:c>
      <x:c r="F12" s="15" t="str">
        <x:v>Ariel Olivetti</x:v>
      </x:c>
      <x:c r="G12" s="15" t="str">
        <x:v>Standard cover</x:v>
      </x:c>
      <x:c r="H12" s="15" t="str">
        <x:v>Direct homage</x:v>
      </x:c>
      <x:c r="I12" s="15" t="str">
        <x:v>Cable (Nathan Summers); Hope Summers</x:v>
      </x:c>
      <x:c r="J12" s="15" t="str">
        <x:v>No retailer-exclusive designation verified</x:v>
      </x:c>
      <x:c r="K12" s="15" t="str">
        <x:v>No convention designation verified</x:v>
      </x:c>
      <x:c r="L12" s="15" t="str">
        <x:v>Total print run not publicly confirmed</x:v>
      </x:c>
      <x:c r="M12" s="15" t="str">
        <x:v>Standard cover</x:v>
      </x:c>
      <x:c r="N12" s="15" t="str">
        <x:v>US / English</x:v>
      </x:c>
      <x:c r="O12" s="11" t="n">
        <x:v>39786</x:v>
      </x:c>
      <x:c r="P12" s="15" t="str">
        <x:v>Visually inspected full supplied cover: character restages the crouched burden-bearing pose beneath a large logo or object. Listed in supplied League of Comic Geeks Annual #1 collector index; creator intent not independently quoted.</x:v>
      </x:c>
      <x:c r="Q12" s="15" t="str">
        <x:v>Edition and artist naming retained from supplied issue/variant record; no unsupported print total or exclusive attribution added.</x:v>
      </x:c>
      <x:c r="R12" s="15" t="str">
        <x:v>Verified</x:v>
      </x:c>
      <x:c r="S12" s="16" t="str">
        <x:v>https://leagueofcomicgeeks.com/comic/8137309/cable-9</x:v>
      </x:c>
      <x:c r="T12" s="16" t="str">
        <x:v>https://marvelreading.com/listing/cable-2008-9</x:v>
      </x:c>
      <x:c r="U12" s="16" t="str">
        <x:v>https://s3.amazonaws.com/comicgeeks/comics/covers/large-8137309.jpg</x:v>
      </x:c>
      <x:c r="V12" s="15" t="str">
        <x:v>Not independently verified</x:v>
      </x:c>
      <x:c r="W12" s="15" t="str">
        <x:v>Published</x:v>
      </x:c>
      <x:c r="X12" s="15" t="str">
        <x:v>Reviewed 2026-10-20</x:v>
      </x:c>
    </x:row>
    <x:row r="13" ht="36" hidden="0" customHeight="1">
      <x:c r="A13" s="15" t="str">
        <x:v>CL-HULKANN1-0012</x:v>
      </x:c>
      <x:c r="B13" s="15" t="str">
        <x:v>Johnny Monster</x:v>
      </x:c>
      <x:c r="C13" s="15" t="str">
        <x:v>#3</x:v>
      </x:c>
      <x:c r="D13" s="13" t="n">
        <x:v>2009</x:v>
      </x:c>
      <x:c r="E13" s="15" t="str">
        <x:v>Image Comics</x:v>
      </x:c>
      <x:c r="F13" s="15" t="str">
        <x:v>J. C. Grande (art); Jason Ho (colors)</x:v>
      </x:c>
      <x:c r="G13" s="15" t="str">
        <x:v>Standard cover</x:v>
      </x:c>
      <x:c r="H13" s="15" t="str">
        <x:v>Direct homage</x:v>
      </x:c>
      <x:c r="I13" s="15" t="str">
        <x:v>Johnny Monster</x:v>
      </x:c>
      <x:c r="J13" s="15" t="str">
        <x:v>No retailer-exclusive designation verified</x:v>
      </x:c>
      <x:c r="K13" s="15" t="str">
        <x:v>No convention designation verified</x:v>
      </x:c>
      <x:c r="L13" s="15" t="str">
        <x:v>Total print run not publicly confirmed</x:v>
      </x:c>
      <x:c r="M13" s="15" t="str">
        <x:v>Standard cover</x:v>
      </x:c>
      <x:c r="N13" s="15" t="str">
        <x:v>US / English</x:v>
      </x:c>
      <x:c r="O13" s="11" t="n">
        <x:v>39918</x:v>
      </x:c>
      <x:c r="P13" s="15" t="str">
        <x:v>GCD explicitly identifies Annual #1 target and signed after Steranko; the giant monster foot substitutes for the logo burden.</x:v>
      </x:c>
      <x:c r="Q13" s="15" t="str">
        <x:v>GCD explicitly identifies Annual #1 target and signed after Steranko; the giant monster foot substitutes for the logo burden. Some depicted identities remain unresolved.</x:v>
      </x:c>
      <x:c r="R13" s="15" t="str">
        <x:v>Verified</x:v>
      </x:c>
      <x:c r="S13" s="16" t="str">
        <x:v>https://leagueofcomicgeeks.com/comic/1818184/johnny-monster-3</x:v>
      </x:c>
      <x:c r="T13" s="16" t="str">
        <x:v>https://www.comics.org/issue/612827/</x:v>
      </x:c>
      <x:c r="U13" s="16" t="str">
        <x:v>https://s3.amazonaws.com/comicgeeks/comics/covers/large-1818184.jpg</x:v>
      </x:c>
      <x:c r="V13" s="15" t="str">
        <x:v>Not independently verified</x:v>
      </x:c>
      <x:c r="W13" s="15" t="str">
        <x:v>Published</x:v>
      </x:c>
      <x:c r="X13" s="15" t="str">
        <x:v>Reviewed 2026-10-20</x:v>
      </x:c>
    </x:row>
    <x:row r="14" ht="48" hidden="0" customHeight="1">
      <x:c r="A14" s="15" t="str">
        <x:v>CL-HULKANN1-0013</x:v>
      </x:c>
      <x:c r="B14" s="15" t="str">
        <x:v>The Incredible Hercules</x:v>
      </x:c>
      <x:c r="C14" s="15" t="str">
        <x:v>#141</x:v>
      </x:c>
      <x:c r="D14" s="13" t="n">
        <x:v>2010</x:v>
      </x:c>
      <x:c r="E14" s="15" t="str">
        <x:v>Marvel Comics</x:v>
      </x:c>
      <x:c r="F14" s="15" t="str">
        <x:v>Michael Avon Oeming</x:v>
      </x:c>
      <x:c r="G14" s="15" t="str">
        <x:v>1:15 Michael Avon Oeming Deadpool Variant</x:v>
      </x:c>
      <x:c r="H14" s="15" t="str">
        <x:v>Compositional inspiration / qualified attribution</x:v>
      </x:c>
      <x:c r="I14" s="15" t="str">
        <x:v>Hercules; Deadpool (Wade Wilson)</x:v>
      </x:c>
      <x:c r="J14" s="15" t="str">
        <x:v>No retailer-exclusive designation verified</x:v>
      </x:c>
      <x:c r="K14" s="15" t="str">
        <x:v>No convention designation verified</x:v>
      </x:c>
      <x:c r="L14" s="15" t="str">
        <x:v>1:15</x:v>
      </x:c>
      <x:c r="M14" s="15" t="str">
        <x:v>Variant cover</x:v>
      </x:c>
      <x:c r="N14" s="15" t="str">
        <x:v>US / English</x:v>
      </x:c>
      <x:c r="O14" s="11" t="n">
        <x:v>40226</x:v>
      </x:c>
      <x:c r="P14" s="15" t="str">
        <x:v>Oeming variant shows Hercules supporting the globe as Deadpool roasts a marshmallow at his feet. Collector taxonomy links it to the Annual, but Atlas/globe imagery replaces the logo; retain qualified inspiration rather than asserting a traced composition.</x:v>
      </x:c>
      <x:c r="Q14" s="15" t="str">
        <x:v>Oeming variant shows Hercules supporting the globe as Deadpool roasts a marshmallow at his feet. Collector taxonomy links it to the Annual, but Atlas/globe imagery replaces the logo; retain qualified inspiration rather than asserting a traced composition. Partial</x:v>
      </x:c>
      <x:c r="R14" s="15" t="str">
        <x:v>Partial</x:v>
      </x:c>
      <x:c r="S14" s="16" t="str">
        <x:v>https://leagueofcomicgeeks.com/comic/6203343/the-incredible-hercules-141?variant=9452766</x:v>
      </x:c>
      <x:c r="T14" s="16" t="str">
        <x:v>https://marvel.fandom.com/wiki/Incredible_Hercules_Vol_1_141</x:v>
      </x:c>
      <x:c r="U14" s="16" t="str">
        <x:v>https://s3.amazonaws.com/comicgeeks/comics/covers/large-9452766.jpg</x:v>
      </x:c>
      <x:c r="V14" s="15" t="str">
        <x:v>Not independently verified</x:v>
      </x:c>
      <x:c r="W14" s="15" t="str">
        <x:v>Published</x:v>
      </x:c>
      <x:c r="X14" s="15" t="str">
        <x:v>Reviewed 2026-10-20</x:v>
      </x:c>
    </x:row>
    <x:row r="15" ht="36" hidden="0" customHeight="1">
      <x:c r="A15" s="15" t="str">
        <x:v>CL-HULKANN1-0014</x:v>
      </x:c>
      <x:c r="B15" s="15" t="str">
        <x:v>X-23</x:v>
      </x:c>
      <x:c r="C15" s="15" t="str">
        <x:v>#9</x:v>
      </x:c>
      <x:c r="D15" s="13" t="n">
        <x:v>2011</x:v>
      </x:c>
      <x:c r="E15" s="15" t="str">
        <x:v>Marvel Comics</x:v>
      </x:c>
      <x:c r="F15" s="15" t="str">
        <x:v>Chris Stevens</x:v>
      </x:c>
      <x:c r="G15" s="15" t="str">
        <x:v>1:15 Chris Stevens Thor Goes Hollywood Variant</x:v>
      </x:c>
      <x:c r="H15" s="15" t="str">
        <x:v>Direct homage</x:v>
      </x:c>
      <x:c r="I15" s="15" t="str">
        <x:v>Thor (Odinson); King Kong</x:v>
      </x:c>
      <x:c r="J15" s="15" t="str">
        <x:v>No retailer-exclusive designation verified</x:v>
      </x:c>
      <x:c r="K15" s="15" t="str">
        <x:v>No convention designation verified</x:v>
      </x:c>
      <x:c r="L15" s="15" t="str">
        <x:v>1:15</x:v>
      </x:c>
      <x:c r="M15" s="15" t="str">
        <x:v>Variant cover</x:v>
      </x:c>
      <x:c r="N15" s="15" t="str">
        <x:v>US / English</x:v>
      </x:c>
      <x:c r="O15" s="11" t="n">
        <x:v>40660</x:v>
      </x:c>
      <x:c r="P15" s="15" t="str">
        <x:v>Dual homage: Thor bears King Kong in the crouched Steranko position. GCD confirms after Steranko signature; Thor Goes Hollywood also references King Kong. X-23 herself is not depicted.</x:v>
      </x:c>
      <x:c r="Q15" s="15" t="str">
        <x:v>Dual homage: Thor bears King Kong in the crouched Steranko position. GCD confirms after Steranko signature; Thor Goes Hollywood also references King Kong. X-23 herself is not depicted.</x:v>
      </x:c>
      <x:c r="R15" s="15" t="str">
        <x:v>Verified</x:v>
      </x:c>
      <x:c r="S15" s="16" t="str">
        <x:v>https://leagueofcomicgeeks.com/comic/5059748/x-23-9?variant=6010923</x:v>
      </x:c>
      <x:c r="T15" s="16" t="str">
        <x:v>https://www.comics.org/issue/1035237/</x:v>
      </x:c>
      <x:c r="U15" s="16" t="str">
        <x:v>https://s3.amazonaws.com/comicgeeks/comics/covers/large-6010923.jpg</x:v>
      </x:c>
      <x:c r="V15" s="15" t="str">
        <x:v>Not independently verified</x:v>
      </x:c>
      <x:c r="W15" s="15" t="str">
        <x:v>Published</x:v>
      </x:c>
      <x:c r="X15" s="15" t="str">
        <x:v>Reviewed 2026-10-20</x:v>
      </x:c>
    </x:row>
    <x:row r="16" ht="48" hidden="0" customHeight="1">
      <x:c r="A16" s="15" t="str">
        <x:v>CL-HULKANN1-0015</x:v>
      </x:c>
      <x:c r="B16" s="15" t="str">
        <x:v>Kirby: Genesis – Silver Star</x:v>
      </x:c>
      <x:c r="C16" s="15" t="str">
        <x:v>#5</x:v>
      </x:c>
      <x:c r="D16" s="13" t="n">
        <x:v>2012</x:v>
      </x:c>
      <x:c r="E16" s="15" t="str">
        <x:v>Dynamite</x:v>
      </x:c>
      <x:c r="F16" s="15" t="str">
        <x:v>Alex Ross (painted art)</x:v>
      </x:c>
      <x:c r="G16" s="15" t="str">
        <x:v>Standard cover</x:v>
      </x:c>
      <x:c r="H16" s="15" t="str">
        <x:v>Compositional inspiration / qualified attribution</x:v>
      </x:c>
      <x:c r="I16" s="15" t="str">
        <x:v>Silver Star (Morgan Miller)</x:v>
      </x:c>
      <x:c r="J16" s="15" t="str">
        <x:v>No retailer-exclusive designation verified</x:v>
      </x:c>
      <x:c r="K16" s="15" t="str">
        <x:v>No convention designation verified</x:v>
      </x:c>
      <x:c r="L16" s="15" t="str">
        <x:v>Total print run not publicly confirmed</x:v>
      </x:c>
      <x:c r="M16" s="15" t="str">
        <x:v>Standard cover</x:v>
      </x:c>
      <x:c r="N16" s="15" t="str">
        <x:v>US / English</x:v>
      </x:c>
      <x:c r="O16" s="11" t="n">
        <x:v>41031</x:v>
      </x:c>
      <x:c r="P16" s="15" t="str">
        <x:v>Alex Ross painting shows Silver Star crouched below a cosmic sphere. Collector-listed loose visual connection; not a literal stone-logo cover. Exact artist intent to homage this target remains unconfirmed.</x:v>
      </x:c>
      <x:c r="Q16" s="15" t="str">
        <x:v>Alex Ross painting shows Silver Star crouched below a cosmic sphere. Collector-listed loose visual connection; not a literal stone-logo cover. Exact artist intent to homage this target remains unconfirmed. Partial Some depicted identities remain unresolved.</x:v>
      </x:c>
      <x:c r="R16" s="15" t="str">
        <x:v>Partial</x:v>
      </x:c>
      <x:c r="S16" s="16" t="str">
        <x:v>https://leagueofcomicgeeks.com/comic/7647953/kirby-genesis-silver-star-5</x:v>
      </x:c>
      <x:c r="T16" s="16" t="str">
        <x:v>https://www.comics.org/issue/942085/</x:v>
      </x:c>
      <x:c r="U16" s="16" t="str">
        <x:v>https://s3.amazonaws.com/comicgeeks/comics/covers/large-7647953.jpg</x:v>
      </x:c>
      <x:c r="V16" s="15" t="str">
        <x:v>Not independently verified</x:v>
      </x:c>
      <x:c r="W16" s="15" t="str">
        <x:v>Published</x:v>
      </x:c>
      <x:c r="X16" s="15" t="str">
        <x:v>Reviewed 2026-10-20</x:v>
      </x:c>
    </x:row>
    <x:row r="17" ht="60" hidden="0" customHeight="1">
      <x:c r="A17" s="15" t="str">
        <x:v>CL-HULKANN1-0016</x:v>
      </x:c>
      <x:c r="B17" s="15" t="str">
        <x:v>Indestructible Hulk</x:v>
      </x:c>
      <x:c r="C17" s="15" t="str">
        <x:v>#14</x:v>
      </x:c>
      <x:c r="D17" s="13" t="n">
        <x:v>2013</x:v>
      </x:c>
      <x:c r="E17" s="15" t="str">
        <x:v>Marvel Comics</x:v>
      </x:c>
      <x:c r="F17" s="15" t="str">
        <x:v>Leonel Castellani</x:v>
      </x:c>
      <x:c r="G17" s="15" t="str">
        <x:v>1:25 Leonel Castellani LEGO Variant / 1:100 Leonel Castellani LEGO Sketch Variant</x:v>
      </x:c>
      <x:c r="H17" s="15" t="str">
        <x:v>Direct homage</x:v>
      </x:c>
      <x:c r="I17" s="15" t="str">
        <x:v>Hulk (LEGO)</x:v>
      </x:c>
      <x:c r="J17" s="15" t="str">
        <x:v>No retailer-exclusive designation verified</x:v>
      </x:c>
      <x:c r="K17" s="15" t="str">
        <x:v>No convention designation verified</x:v>
      </x:c>
      <x:c r="L17" s="15" t="str">
        <x:v>Color 1:25; sketch 1:100 (incentive ratios; total print runs not confirmed)</x:v>
      </x:c>
      <x:c r="M17" s="15" t="str">
        <x:v>Color and sketch variants</x:v>
      </x:c>
      <x:c r="N17" s="15" t="str">
        <x:v>US / English</x:v>
      </x:c>
      <x:c r="O17" s="11" t="n">
        <x:v>41570</x:v>
      </x:c>
      <x:c r="P17" s="15" t="str">
        <x:v>One artwork in two incentive editions: 1:25 color LEGO and 1:100 sketch. Ratios are ordering incentives, not announced print totals. Supplied image is color edition, not sketch.</x:v>
      </x:c>
      <x:c r="Q17" s="15" t="str">
        <x:v>One artwork in two incentive editions: 1:25 color LEGO and 1:100 sketch. Ratios are ordering incentives, not announced print totals. Supplied image is color edition, not sketch. Partial</x:v>
      </x:c>
      <x:c r="R17" s="15" t="str">
        <x:v>Partial</x:v>
      </x:c>
      <x:c r="S17" s="16" t="str">
        <x:v>https://leagueofcomicgeeks.com/comic/4805494/indestructible-hulk-14?variant=4200700</x:v>
      </x:c>
      <x:c r="T17" s="16" t="str">
        <x:v>https://leagueofcomicgeeks.com/profile/galko/lists/8695</x:v>
      </x:c>
      <x:c r="U17" s="16" t="str">
        <x:v>https://s3.amazonaws.com/comicgeeks/comics/covers/large-4200700.jpg</x:v>
      </x:c>
      <x:c r="V17" s="15" t="str">
        <x:v>Not independently verified</x:v>
      </x:c>
      <x:c r="W17" s="15" t="str">
        <x:v>Published</x:v>
      </x:c>
      <x:c r="X17" s="15" t="str">
        <x:v>Reviewed 2026-10-20</x:v>
      </x:c>
    </x:row>
    <x:row r="18" ht="48" hidden="0" customHeight="1">
      <x:c r="A18" s="15" t="str">
        <x:v>CL-HULKANN1-0017</x:v>
      </x:c>
      <x:c r="B18" s="15" t="str">
        <x:v>Spawn</x:v>
      </x:c>
      <x:c r="C18" s="15" t="str">
        <x:v>#229</x:v>
      </x:c>
      <x:c r="D18" s="13" t="n">
        <x:v>2013</x:v>
      </x:c>
      <x:c r="E18" s="15" t="str">
        <x:v>Image Comics</x:v>
      </x:c>
      <x:c r="F18" s="15" t="str">
        <x:v>Todd McFarlane</x:v>
      </x:c>
      <x:c r="G18" s="15" t="str">
        <x:v>Cover B Todd McFarlane Hulk Homage Sketch 1:25</x:v>
      </x:c>
      <x:c r="H18" s="15" t="str">
        <x:v>Direct homage</x:v>
      </x:c>
      <x:c r="I18" s="15" t="str">
        <x:v>Spawn (Al Simmons)</x:v>
      </x:c>
      <x:c r="J18" s="15" t="str">
        <x:v>No retailer-exclusive designation verified</x:v>
      </x:c>
      <x:c r="K18" s="15" t="str">
        <x:v>No convention designation verified</x:v>
      </x:c>
      <x:c r="L18" s="15" t="str">
        <x:v>1:25</x:v>
      </x:c>
      <x:c r="M18" s="15" t="str">
        <x:v>Sketch</x:v>
      </x:c>
      <x:c r="N18" s="15" t="str">
        <x:v>US / English</x:v>
      </x:c>
      <x:c r="O18" s="11" t="n">
        <x:v>41346</x:v>
      </x:c>
      <x:c r="P18" s="15" t="str">
        <x:v>Black-and-white 1:25 edition of the same Todd McFarlane artwork as standard Spawn #229; grouped under color art.</x:v>
      </x:c>
      <x:c r="Q18" s="15" t="str">
        <x:v>Black-and-white 1:25 edition of the same Todd McFarlane artwork as standard Spawn #229; grouped under color art. Related edition or research reference; excluded from the distinct-artwork gallery. Some depicted identities remain unresolved.</x:v>
      </x:c>
      <x:c r="R18" s="15" t="str">
        <x:v>Verified</x:v>
      </x:c>
      <x:c r="S18" s="16" t="str">
        <x:v>https://leagueofcomicgeeks.com/comic/8185567/spawn-229?variant=8227348</x:v>
      </x:c>
      <x:c r="T18" s="16" t="str">
        <x:v>https://www.overstreetaccess.com/comic-values-on-the-move-spawn-homage-variants/</x:v>
      </x:c>
      <x:c r="U18" s="16" t="str">
        <x:v>https://s3.amazonaws.com/comicgeeks/comics/covers/large-8227348.jpg</x:v>
      </x:c>
      <x:c r="V18" s="15" t="str">
        <x:v>Not independently verified</x:v>
      </x:c>
      <x:c r="W18" s="15" t="str">
        <x:v>Published</x:v>
      </x:c>
      <x:c r="X18" s="15" t="str">
        <x:v>Reviewed 2026-10-20</x:v>
      </x:c>
    </x:row>
    <x:row r="19" ht="48" hidden="0" customHeight="1">
      <x:c r="A19" s="15" t="str">
        <x:v>CL-HULKANN1-0018</x:v>
      </x:c>
      <x:c r="B19" s="15" t="str">
        <x:v>Spawn</x:v>
      </x:c>
      <x:c r="C19" s="15" t="str">
        <x:v>#229</x:v>
      </x:c>
      <x:c r="D19" s="13" t="n">
        <x:v>2013</x:v>
      </x:c>
      <x:c r="E19" s="15" t="str">
        <x:v>Image Comics</x:v>
      </x:c>
      <x:c r="F19" s="15" t="str">
        <x:v>Todd McFarlane</x:v>
      </x:c>
      <x:c r="G19" s="15" t="str">
        <x:v>Standard cover</x:v>
      </x:c>
      <x:c r="H19" s="15" t="str">
        <x:v>Direct homage</x:v>
      </x:c>
      <x:c r="I19" s="15" t="str">
        <x:v>Spawn (Al Simmons)</x:v>
      </x:c>
      <x:c r="J19" s="15" t="str">
        <x:v>No retailer-exclusive designation verified</x:v>
      </x:c>
      <x:c r="K19" s="15" t="str">
        <x:v>No convention designation verified</x:v>
      </x:c>
      <x:c r="L19" s="15" t="str">
        <x:v>Total print run not publicly confirmed</x:v>
      </x:c>
      <x:c r="M19" s="15" t="str">
        <x:v>Standard cover</x:v>
      </x:c>
      <x:c r="N19" s="15" t="str">
        <x:v>US / English</x:v>
      </x:c>
      <x:c r="O19" s="11" t="n">
        <x:v>41346</x:v>
      </x:c>
      <x:c r="P19" s="15" t="str">
        <x:v>Visually inspected full supplied cover: character restages the crouched burden-bearing pose beneath a large logo or object. Listed in supplied League of Comic Geeks Annual #1 collector index; creator intent not independently quoted.</x:v>
      </x:c>
      <x:c r="Q19" s="15" t="str">
        <x:v>Edition and artist naming retained from supplied issue/variant record; no unsupported print total or exclusive attribution added. Some depicted identities remain unresolved.</x:v>
      </x:c>
      <x:c r="R19" s="15" t="str">
        <x:v>Verified</x:v>
      </x:c>
      <x:c r="S19" s="16" t="str">
        <x:v>https://leagueofcomicgeeks.com/comic/8185567/spawn-229</x:v>
      </x:c>
      <x:c r="T19" s="16" t="str">
        <x:v>https://www.overstreetaccess.com/comic-values-on-the-move-spawn-homage-variants/</x:v>
      </x:c>
      <x:c r="U19" s="16" t="str">
        <x:v>https://s3.amazonaws.com/comicgeeks/comics/covers/large-8185567.jpg</x:v>
      </x:c>
      <x:c r="V19" s="15" t="str">
        <x:v>Not independently verified</x:v>
      </x:c>
      <x:c r="W19" s="15" t="str">
        <x:v>Published</x:v>
      </x:c>
      <x:c r="X19" s="15" t="str">
        <x:v>Reviewed 2026-10-20</x:v>
      </x:c>
    </x:row>
    <x:row r="20" ht="36" hidden="0" customHeight="1">
      <x:c r="A20" s="15" t="str">
        <x:v>CL-HULKANN1-0019</x:v>
      </x:c>
      <x:c r="B20" s="15" t="str">
        <x:v>Hulk</x:v>
      </x:c>
      <x:c r="C20" s="15" t="str">
        <x:v>#8</x:v>
      </x:c>
      <x:c r="D20" s="13" t="n">
        <x:v>2014</x:v>
      </x:c>
      <x:c r="E20" s="15" t="str">
        <x:v>Marvel Comics</x:v>
      </x:c>
      <x:c r="F20" s="15" t="str">
        <x:v>Tom Fowler</x:v>
      </x:c>
      <x:c r="G20" s="15" t="str">
        <x:v>Tom Fowler Rocket Raccoon and Groot Variant</x:v>
      </x:c>
      <x:c r="H20" s="15" t="str">
        <x:v>Direct homage</x:v>
      </x:c>
      <x:c r="I20" s="15" t="str">
        <x:v>Rocket Raccoon; Groot</x:v>
      </x:c>
      <x:c r="J20" s="15" t="str">
        <x:v>No retailer-exclusive designation verified</x:v>
      </x:c>
      <x:c r="K20" s="15" t="str">
        <x:v>No convention designation verified</x:v>
      </x:c>
      <x:c r="L20" s="15" t="str">
        <x:v>Total print run not publicly confirmed</x:v>
      </x:c>
      <x:c r="M20" s="15" t="str">
        <x:v>Variant cover</x:v>
      </x:c>
      <x:c r="N20" s="15" t="str">
        <x:v>US / English</x:v>
      </x:c>
      <x:c r="O20" s="11" t="n">
        <x:v>41948</x:v>
      </x:c>
      <x:c r="P20" s="15" t="str">
        <x:v>Groot becomes the enormous wooden HULK logo above Rocket; speech balloons make the visual joke explicit.</x:v>
      </x:c>
      <x:c r="Q20" s="15" t="str">
        <x:v>Groot becomes the enormous wooden HULK logo above Rocket; speech balloons make the visual joke explicit. Partial</x:v>
      </x:c>
      <x:c r="R20" s="15" t="str">
        <x:v>Partial</x:v>
      </x:c>
      <x:c r="S20" s="16" t="str">
        <x:v>https://leagueofcomicgeeks.com/comic/4608725/hulk-8?variant=5590609</x:v>
      </x:c>
      <x:c r="T20" s="16" t="str">
        <x:v>https://leagueofcomicgeeks.com/profile/galko/lists/8695</x:v>
      </x:c>
      <x:c r="U20" s="16" t="str">
        <x:v>https://s3.amazonaws.com/comicgeeks/comics/covers/large-5590609.jpg</x:v>
      </x:c>
      <x:c r="V20" s="15" t="str">
        <x:v>Not independently verified</x:v>
      </x:c>
      <x:c r="W20" s="15" t="str">
        <x:v>Published</x:v>
      </x:c>
      <x:c r="X20" s="15" t="str">
        <x:v>Reviewed 2026-10-20</x:v>
      </x:c>
    </x:row>
    <x:row r="21" ht="48" hidden="0" customHeight="1">
      <x:c r="A21" s="15" t="str">
        <x:v>CL-HULKANN1-0020</x:v>
      </x:c>
      <x:c r="B21" s="15" t="str">
        <x:v>Bucky Barnes: The Winter Soldier</x:v>
      </x:c>
      <x:c r="C21" s="15" t="str">
        <x:v>#9</x:v>
      </x:c>
      <x:c r="D21" s="13" t="n">
        <x:v>2015</x:v>
      </x:c>
      <x:c r="E21" s="15" t="str">
        <x:v>Marvel Comics</x:v>
      </x:c>
      <x:c r="F21" s="15" t="str">
        <x:v>Mike Del Mundo</x:v>
      </x:c>
      <x:c r="G21" s="15" t="str">
        <x:v>Standard cover</x:v>
      </x:c>
      <x:c r="H21" s="15" t="str">
        <x:v>Compositional inspiration / qualified attribution</x:v>
      </x:c>
      <x:c r="I21" s="15" t="str">
        <x:v>Winter Soldier (Bucky Barnes)</x:v>
      </x:c>
      <x:c r="J21" s="15" t="str">
        <x:v>No retailer-exclusive designation verified</x:v>
      </x:c>
      <x:c r="K21" s="15" t="str">
        <x:v>No convention designation verified</x:v>
      </x:c>
      <x:c r="L21" s="15" t="str">
        <x:v>Total print run not publicly confirmed</x:v>
      </x:c>
      <x:c r="M21" s="15" t="str">
        <x:v>Standard cover</x:v>
      </x:c>
      <x:c r="N21" s="15" t="str">
        <x:v>US / English</x:v>
      </x:c>
      <x:c r="O21" s="11" t="n">
        <x:v>42172</x:v>
      </x:c>
      <x:c r="P21" s="15" t="str">
        <x:v>Bucky carries an enormous red planetary sphere with another figure on top. Burden-bearing analogy to the Annual; collector attribution retained with partial target verification. Top figure not confidently identified from the cover alone.</x:v>
      </x:c>
      <x:c r="Q21" s="15" t="str">
        <x:v>Bucky carries an enormous red planetary sphere with another figure on top. Burden-bearing analogy to the Annual; collector attribution retained with partial target verification. Top figure not confidently identified from the cover alone. Partial Some depicted identities remain unresolved.</x:v>
      </x:c>
      <x:c r="R21" s="15" t="str">
        <x:v>Partial</x:v>
      </x:c>
      <x:c r="S21" s="16" t="str">
        <x:v>https://leagueofcomicgeeks.com/comic/6142257/bucky-barnes-the-winter-soldier-9</x:v>
      </x:c>
      <x:c r="T21" s="16" t="str">
        <x:v>https://www.marvel.com/comics/issue/48489/bucky_barnes_the_winter_soldier_2014_9</x:v>
      </x:c>
      <x:c r="U21" s="16" t="str">
        <x:v>https://s3.amazonaws.com/comicgeeks/comics/covers/large-6142257.jpg</x:v>
      </x:c>
      <x:c r="V21" s="15" t="str">
        <x:v>Not independently verified</x:v>
      </x:c>
      <x:c r="W21" s="15" t="str">
        <x:v>Published</x:v>
      </x:c>
      <x:c r="X21" s="15" t="str">
        <x:v>Reviewed 2026-10-20</x:v>
      </x:c>
    </x:row>
    <x:row r="22" ht="48" hidden="0" customHeight="1">
      <x:c r="A22" s="15" t="str">
        <x:v>CL-HULKANN1-0021</x:v>
      </x:c>
      <x:c r="B22" s="15" t="str">
        <x:v>X-O Manowar</x:v>
      </x:c>
      <x:c r="C22" s="15" t="str">
        <x:v>#42</x:v>
      </x:c>
      <x:c r="D22" s="13" t="n">
        <x:v>2015</x:v>
      </x:c>
      <x:c r="E22" s="15" t="str">
        <x:v>Valiant</x:v>
      </x:c>
      <x:c r="F22" s="15" t="str">
        <x:v>Steve Lieber</x:v>
      </x:c>
      <x:c r="G22" s="15" t="str">
        <x:v>Cover B Steve Lieber Variant</x:v>
      </x:c>
      <x:c r="H22" s="15" t="str">
        <x:v>Direct homage</x:v>
      </x:c>
      <x:c r="I22" s="15" t="str">
        <x:v>X-O Manowar (Aric of Dacia)</x:v>
      </x:c>
      <x:c r="J22" s="15" t="str">
        <x:v>No retailer-exclusive designation verified</x:v>
      </x:c>
      <x:c r="K22" s="15" t="str">
        <x:v>No convention designation verified</x:v>
      </x:c>
      <x:c r="L22" s="15" t="str">
        <x:v>Total print run not publicly confirmed</x:v>
      </x:c>
      <x:c r="M22" s="15" t="str">
        <x:v>Variant cover</x:v>
      </x:c>
      <x:c r="N22" s="15" t="str">
        <x:v>US / English</x:v>
      </x:c>
      <x:c r="O22" s="11" t="n">
        <x:v>42333</x:v>
      </x:c>
      <x:c r="P22" s="15" t="str">
        <x:v>Visually inspected full supplied cover: character restages the crouched burden-bearing pose beneath a large logo or object. Listed in supplied League of Comic Geeks Annual #1 collector index; creator intent not independently quoted.</x:v>
      </x:c>
      <x:c r="Q22" s="15" t="str">
        <x:v>Edition and artist naming retained from supplied issue/variant record; no unsupported print total or exclusive attribution added.</x:v>
      </x:c>
      <x:c r="R22" s="15" t="str">
        <x:v>Verified</x:v>
      </x:c>
      <x:c r="S22" s="16" t="str">
        <x:v>https://leagueofcomicgeeks.com/comic/7874337/x-o-manowar-42?variant=9870487</x:v>
      </x:c>
      <x:c r="T22" s="16" t="str">
        <x:v>https://valiantentertainment.com/2015/11/20/valiant-previews-x-o-manowar-42-ivar-timewalker-11-on-sale-november-25th/</x:v>
      </x:c>
      <x:c r="U22" s="16" t="str">
        <x:v>https://s3.amazonaws.com/comicgeeks/comics/covers/large-9870487.jpg</x:v>
      </x:c>
      <x:c r="V22" s="15" t="str">
        <x:v>Not independently verified</x:v>
      </x:c>
      <x:c r="W22" s="15" t="str">
        <x:v>Published</x:v>
      </x:c>
      <x:c r="X22" s="15" t="str">
        <x:v>Reviewed 2026-10-20</x:v>
      </x:c>
    </x:row>
    <x:row r="23" ht="36" hidden="0" customHeight="1">
      <x:c r="A23" s="15" t="str">
        <x:v>CL-HULKANN1-0022</x:v>
      </x:c>
      <x:c r="B23" s="15" t="str">
        <x:v>The Totally Awesome Hulk</x:v>
      </x:c>
      <x:c r="C23" s="15" t="str">
        <x:v>#23</x:v>
      </x:c>
      <x:c r="D23" s="13" t="n">
        <x:v>2017</x:v>
      </x:c>
      <x:c r="E23" s="15" t="str">
        <x:v>Marvel Comics</x:v>
      </x:c>
      <x:c r="F23" s="15" t="str">
        <x:v>Frank Cho (art); Sonia Oback (colors)</x:v>
      </x:c>
      <x:c r="G23" s="15" t="str">
        <x:v>Standard cover</x:v>
      </x:c>
      <x:c r="H23" s="15" t="str">
        <x:v>Direct homage</x:v>
      </x:c>
      <x:c r="I23" s="15" t="str">
        <x:v>Hulk (Amadeus Cho); Madame Curie Cho</x:v>
      </x:c>
      <x:c r="J23" s="15" t="str">
        <x:v>No retailer-exclusive designation verified</x:v>
      </x:c>
      <x:c r="K23" s="15" t="str">
        <x:v>No convention designation verified</x:v>
      </x:c>
      <x:c r="L23" s="15" t="str">
        <x:v>Total print run not publicly confirmed</x:v>
      </x:c>
      <x:c r="M23" s="15" t="str">
        <x:v>Standard cover</x:v>
      </x:c>
      <x:c r="N23" s="15" t="str">
        <x:v>US / English</x:v>
      </x:c>
      <x:c r="O23" s="11" t="n">
        <x:v>42998</x:v>
      </x:c>
      <x:c r="P23" s="15" t="str">
        <x:v>Frank Cho signature includes after Steranko. Amadeus Cho and Maddy Cho depicted, not Bruce Banner.</x:v>
      </x:c>
      <x:c r="Q23" s="15" t="str">
        <x:v>Frank Cho signature includes after Steranko. Amadeus Cho and Maddy Cho depicted, not Bruce Banner.</x:v>
      </x:c>
      <x:c r="R23" s="15" t="str">
        <x:v>Verified</x:v>
      </x:c>
      <x:c r="S23" s="16" t="str">
        <x:v>https://leagueofcomicgeeks.com/comic/5613717/the-totally-awesome-hulk-23</x:v>
      </x:c>
      <x:c r="T23" s="16" t="str">
        <x:v>https://www.comics.org/issue/1735466/</x:v>
      </x:c>
      <x:c r="U23" s="16" t="str">
        <x:v>https://s3.amazonaws.com/comicgeeks/comics/covers/large-5613717.jpg</x:v>
      </x:c>
      <x:c r="V23" s="15" t="str">
        <x:v>Not independently verified</x:v>
      </x:c>
      <x:c r="W23" s="15" t="str">
        <x:v>Published</x:v>
      </x:c>
      <x:c r="X23" s="15" t="str">
        <x:v>Reviewed 2026-10-20</x:v>
      </x:c>
    </x:row>
    <x:row r="24" ht="24" hidden="0" customHeight="1">
      <x:c r="A24" s="15" t="str">
        <x:v>CL-HULKANN1-0023</x:v>
      </x:c>
      <x:c r="B24" s="15" t="str">
        <x:v>Murder Falcon</x:v>
      </x:c>
      <x:c r="C24" s="15" t="str">
        <x:v>#1</x:v>
      </x:c>
      <x:c r="D24" s="13" t="n">
        <x:v>2018</x:v>
      </x:c>
      <x:c r="E24" s="15" t="str">
        <x:v>Image Comics</x:v>
      </x:c>
      <x:c r="F24" s="15" t="str">
        <x:v>Daniel Warren Johnson</x:v>
      </x:c>
      <x:c r="G24" s="15" t="str">
        <x:v>Big Time Collectibles Daniel Warren Johnson Variant</x:v>
      </x:c>
      <x:c r="H24" s="15" t="str">
        <x:v>Direct homage</x:v>
      </x:c>
      <x:c r="I24" s="15" t="str">
        <x:v>Murder Falcon</x:v>
      </x:c>
      <x:c r="J24" s="15" t="str">
        <x:v>Big Time Collectibles</x:v>
      </x:c>
      <x:c r="K24" s="15" t="str">
        <x:v>No convention designation verified</x:v>
      </x:c>
      <x:c r="L24" s="15" t="str">
        <x:v>500 (retailer launch report)</x:v>
      </x:c>
      <x:c r="M24" s="15" t="str">
        <x:v>Variant cover</x:v>
      </x:c>
      <x:c r="N24" s="15" t="str">
        <x:v>US / English</x:v>
      </x:c>
      <x:c r="O24" s="11" t="n">
        <x:v>43383</x:v>
      </x:c>
      <x:c r="P24" s="15" t="str">
        <x:v>Big Time Collectibles exclusive; retailer launch report specifies 500 copies and exact King Size Special #1 homage.</x:v>
      </x:c>
      <x:c r="Q24" s="15" t="str">
        <x:v>Big Time Collectibles exclusive; retailer launch report specifies 500 copies and exact King Size Special #1 homage.</x:v>
      </x:c>
      <x:c r="R24" s="15" t="str">
        <x:v>Verified</x:v>
      </x:c>
      <x:c r="S24" s="16" t="str">
        <x:v>https://leagueofcomicgeeks.com/comic/7155446/murder-falcon-1?variant=4110517</x:v>
      </x:c>
      <x:c r="T24" s="16" t="str">
        <x:v>https://comicsheatingup.net/2018/10/12/murder-falcon-gets-incredible-hulk-king-size-special-1-homage/</x:v>
      </x:c>
      <x:c r="U24" s="16" t="str">
        <x:v>https://s3.amazonaws.com/comicgeeks/comics/covers/large-4110517.jpg</x:v>
      </x:c>
      <x:c r="V24" s="15" t="str">
        <x:v>Not independently verified</x:v>
      </x:c>
      <x:c r="W24" s="15" t="str">
        <x:v>Published</x:v>
      </x:c>
      <x:c r="X24" s="15" t="str">
        <x:v>Reviewed 2026-10-20</x:v>
      </x:c>
    </x:row>
    <x:row r="25" ht="48" hidden="0" customHeight="1">
      <x:c r="A25" s="15" t="str">
        <x:v>CL-HULKANN1-0024</x:v>
      </x:c>
      <x:c r="B25" s="15" t="str">
        <x:v>Thanos</x:v>
      </x:c>
      <x:c r="C25" s="15" t="str">
        <x:v>#17</x:v>
      </x:c>
      <x:c r="D25" s="13" t="n">
        <x:v>2018</x:v>
      </x:c>
      <x:c r="E25" s="15" t="str">
        <x:v>Marvel Comics</x:v>
      </x:c>
      <x:c r="F25" s="15" t="str">
        <x:v>Geoff Shaw (art); Antonio Fabela (colors)</x:v>
      </x:c>
      <x:c r="G25" s="15" t="str">
        <x:v>Standard cover</x:v>
      </x:c>
      <x:c r="H25" s="15" t="str">
        <x:v>Compositional inspiration / qualified attribution</x:v>
      </x:c>
      <x:c r="I25" s="15" t="str">
        <x:v>Fallen One (Norrin Radd)</x:v>
      </x:c>
      <x:c r="J25" s="15" t="str">
        <x:v>No retailer-exclusive designation verified</x:v>
      </x:c>
      <x:c r="K25" s="15" t="str">
        <x:v>No convention designation verified</x:v>
      </x:c>
      <x:c r="L25" s="15" t="str">
        <x:v>Total print run not publicly confirmed</x:v>
      </x:c>
      <x:c r="M25" s="15" t="str">
        <x:v>Standard cover</x:v>
      </x:c>
      <x:c r="N25" s="15" t="str">
        <x:v>US / English</x:v>
      </x:c>
      <x:c r="O25" s="11" t="n">
        <x:v>43180</x:v>
      </x:c>
      <x:c r="P25" s="15" t="str">
        <x:v>Fallen One Norrin Radd crouches under the Infinity Gauntlet. This is not Thanos in the foreground; gauntlet hand remains unnamed without independent identification.</x:v>
      </x:c>
      <x:c r="Q25" s="15" t="str">
        <x:v>Fallen One Norrin Radd crouches under the Infinity Gauntlet. This is not Thanos in the foreground; gauntlet hand remains unnamed without independent identification. Partial Some depicted identities remain unresolved.</x:v>
      </x:c>
      <x:c r="R25" s="15" t="str">
        <x:v>Partial</x:v>
      </x:c>
      <x:c r="S25" s="16" t="str">
        <x:v>https://leagueofcomicgeeks.com/comic/2857868/thanos-17</x:v>
      </x:c>
      <x:c r="T25" s="16" t="str">
        <x:v>https://www.comics.org/issue/1793058/</x:v>
      </x:c>
      <x:c r="U25" s="16" t="str">
        <x:v>https://s3.amazonaws.com/comicgeeks/comics/covers/large-2857868.jpg</x:v>
      </x:c>
      <x:c r="V25" s="15" t="str">
        <x:v>Not independently verified</x:v>
      </x:c>
      <x:c r="W25" s="15" t="str">
        <x:v>Published</x:v>
      </x:c>
      <x:c r="X25" s="15" t="str">
        <x:v>Reviewed 2026-10-20</x:v>
      </x:c>
    </x:row>
    <x:row r="26" ht="36" hidden="0" customHeight="1">
      <x:c r="A26" s="15" t="str">
        <x:v>CL-HULKANN1-0025</x:v>
      </x:c>
      <x:c r="B26" s="15" t="str">
        <x:v>The Despicable Deadpool</x:v>
      </x:c>
      <x:c r="C26" s="15" t="str">
        <x:v>#294</x:v>
      </x:c>
      <x:c r="D26" s="13" t="n">
        <x:v>2018</x:v>
      </x:c>
      <x:c r="E26" s="15" t="str">
        <x:v>Marvel Comics</x:v>
      </x:c>
      <x:c r="F26" s="15" t="str">
        <x:v>Daniel Warren Johnson</x:v>
      </x:c>
      <x:c r="G26" s="15" t="str">
        <x:v>Daniel Warren Johnson Hulk Variant</x:v>
      </x:c>
      <x:c r="H26" s="15" t="str">
        <x:v>Direct homage</x:v>
      </x:c>
      <x:c r="I26" s="15" t="str">
        <x:v>Hulk (Bruce Banner)</x:v>
      </x:c>
      <x:c r="J26" s="15" t="str">
        <x:v>No retailer-exclusive designation verified</x:v>
      </x:c>
      <x:c r="K26" s="15" t="str">
        <x:v>No convention designation verified</x:v>
      </x:c>
      <x:c r="L26" s="15" t="str">
        <x:v>Total print run not publicly confirmed</x:v>
      </x:c>
      <x:c r="M26" s="15" t="str">
        <x:v>Variant cover</x:v>
      </x:c>
      <x:c r="N26" s="15" t="str">
        <x:v>US / English</x:v>
      </x:c>
      <x:c r="O26" s="11" t="n">
        <x:v>43145</x:v>
      </x:c>
      <x:c r="P26" s="15" t="str">
        <x:v>Variant stars Hulk rather than Deadpool; series title is not a basis to label cover character Deadpool.</x:v>
      </x:c>
      <x:c r="Q26" s="15" t="str">
        <x:v>Variant stars Hulk rather than Deadpool; series title is not a basis to label cover character Deadpool. Partial</x:v>
      </x:c>
      <x:c r="R26" s="15" t="str">
        <x:v>Partial</x:v>
      </x:c>
      <x:c r="S26" s="16" t="str">
        <x:v>https://leagueofcomicgeeks.com/comic/9608884/the-despicable-deadpool-294?variant=5178647</x:v>
      </x:c>
      <x:c r="T26" s="16" t="str">
        <x:v>https://leagueofcomicgeeks.com/profile/galko/lists/8695</x:v>
      </x:c>
      <x:c r="U26" s="16" t="str">
        <x:v>https://s3.amazonaws.com/comicgeeks/comics/covers/large-5178647.jpg</x:v>
      </x:c>
      <x:c r="V26" s="15" t="str">
        <x:v>Not independently verified</x:v>
      </x:c>
      <x:c r="W26" s="15" t="str">
        <x:v>Published</x:v>
      </x:c>
      <x:c r="X26" s="15" t="str">
        <x:v>Reviewed 2026-10-20</x:v>
      </x:c>
    </x:row>
    <x:row r="27" ht="36" hidden="0" customHeight="1">
      <x:c r="A27" s="15" t="str">
        <x:v>CL-HULKANN1-0026</x:v>
      </x:c>
      <x:c r="B27" s="15" t="str">
        <x:v>Tremendous Trump: World War T</x:v>
      </x:c>
      <x:c r="C27" s="15" t="str">
        <x:v>#1</x:v>
      </x:c>
      <x:c r="D27" s="13" t="n">
        <x:v>2018</x:v>
      </x:c>
      <x:c r="E27" s="15" t="str">
        <x:v>Antarctic Press</x:v>
      </x:c>
      <x:c r="F27" s="15" t="str">
        <x:v>Ben Dunn (attributed; GCD marks signature identification uncertain)</x:v>
      </x:c>
      <x:c r="G27" s="15" t="str">
        <x:v>Standard cover</x:v>
      </x:c>
      <x:c r="H27" s="15" t="str">
        <x:v>Parody / homage</x:v>
      </x:c>
      <x:c r="I27" s="15" t="str">
        <x:v>Tremendous Trump</x:v>
      </x:c>
      <x:c r="J27" s="15" t="str">
        <x:v>No retailer-exclusive designation verified</x:v>
      </x:c>
      <x:c r="K27" s="15" t="str">
        <x:v>No convention designation verified</x:v>
      </x:c>
      <x:c r="L27" s="15" t="str">
        <x:v>Total print run not publicly confirmed</x:v>
      </x:c>
      <x:c r="M27" s="15" t="str">
        <x:v>Standard cover</x:v>
      </x:c>
      <x:c r="N27" s="15" t="str">
        <x:v>US / English</x:v>
      </x:c>
      <x:c r="O27" s="11" t="n">
        <x:v>43194</x:v>
      </x:c>
      <x:c r="P27" s="15" t="str">
        <x:v>Political parody of stone-logo composition. GCD attributes Ben Dunn with a question mark; attribution uncertainty preserved.</x:v>
      </x:c>
      <x:c r="Q27" s="15" t="str">
        <x:v>Political parody of stone-logo composition. GCD attributes Ben Dunn with a question mark; attribution uncertainty preserved.</x:v>
      </x:c>
      <x:c r="R27" s="15" t="str">
        <x:v>Verified</x:v>
      </x:c>
      <x:c r="S27" s="16" t="str">
        <x:v>https://leagueofcomicgeeks.com/comic/1203131/tremendous-trump-world-war-t-1</x:v>
      </x:c>
      <x:c r="T27" s="16" t="str">
        <x:v>https://www.comics.org/issue/1798390/</x:v>
      </x:c>
      <x:c r="U27" s="16" t="str">
        <x:v>https://s3.amazonaws.com/comicgeeks/comics/covers/large-1203131.jpg</x:v>
      </x:c>
      <x:c r="V27" s="15" t="str">
        <x:v>Not independently verified</x:v>
      </x:c>
      <x:c r="W27" s="15" t="str">
        <x:v>Published</x:v>
      </x:c>
      <x:c r="X27" s="15" t="str">
        <x:v>Reviewed 2026-10-20</x:v>
      </x:c>
    </x:row>
    <x:row r="28" ht="48" hidden="0" customHeight="1">
      <x:c r="A28" s="15" t="str">
        <x:v>CL-HULKANN1-0027</x:v>
      </x:c>
      <x:c r="B28" s="15" t="str">
        <x:v>Action Comics</x:v>
      </x:c>
      <x:c r="C28" s="15" t="str">
        <x:v>#1011</x:v>
      </x:c>
      <x:c r="D28" s="13" t="n">
        <x:v>2019</x:v>
      </x:c>
      <x:c r="E28" s="15" t="str">
        <x:v>DC Comics</x:v>
      </x:c>
      <x:c r="F28" s="15" t="str">
        <x:v>Steve Epting (art); Brad Anderson (colors)</x:v>
      </x:c>
      <x:c r="G28" s="15" t="str">
        <x:v>Standard cover</x:v>
      </x:c>
      <x:c r="H28" s="15" t="str">
        <x:v>Direct homage</x:v>
      </x:c>
      <x:c r="I28" s="15" t="str">
        <x:v>Superman (Clark Kent)</x:v>
      </x:c>
      <x:c r="J28" s="15" t="str">
        <x:v>No retailer-exclusive designation verified</x:v>
      </x:c>
      <x:c r="K28" s="15" t="str">
        <x:v>No convention designation verified</x:v>
      </x:c>
      <x:c r="L28" s="15" t="str">
        <x:v>Total print run not publicly confirmed</x:v>
      </x:c>
      <x:c r="M28" s="15" t="str">
        <x:v>Standard cover</x:v>
      </x:c>
      <x:c r="N28" s="15" t="str">
        <x:v>US / English</x:v>
      </x:c>
      <x:c r="O28" s="11" t="n">
        <x:v>43607</x:v>
      </x:c>
      <x:c r="P28" s="15" t="str">
        <x:v>Visually inspected full supplied cover: character restages the crouched burden-bearing pose beneath a large logo or object. Listed in supplied League of Comic Geeks Annual #1 collector index; creator intent not independently quoted.</x:v>
      </x:c>
      <x:c r="Q28" s="15" t="str">
        <x:v>Edition and artist naming retained from supplied issue/variant record; no unsupported print total or exclusive attribution added.</x:v>
      </x:c>
      <x:c r="R28" s="15" t="str">
        <x:v>Verified</x:v>
      </x:c>
      <x:c r="S28" s="16" t="str">
        <x:v>https://leagueofcomicgeeks.com/comic/2567031/action-comics-1011</x:v>
      </x:c>
      <x:c r="T28" s="16" t="str">
        <x:v>https://www.dc.com/comics/action-comics-2016/action-comics-1011</x:v>
      </x:c>
      <x:c r="U28" s="16" t="str">
        <x:v>https://s3.amazonaws.com/comicgeeks/comics/covers/large-2567031.jpg</x:v>
      </x:c>
      <x:c r="V28" s="15" t="str">
        <x:v>Not independently verified</x:v>
      </x:c>
      <x:c r="W28" s="15" t="str">
        <x:v>Published</x:v>
      </x:c>
      <x:c r="X28" s="15" t="str">
        <x:v>Reviewed 2026-10-20</x:v>
      </x:c>
    </x:row>
    <x:row r="29" ht="72" hidden="0" customHeight="1">
      <x:c r="A29" s="15" t="str">
        <x:v>CL-HULKANN1-0028</x:v>
      </x:c>
      <x:c r="B29" s="15" t="str">
        <x:v>Do You Pooh?</x:v>
      </x:c>
      <x:c r="C29" s="15" t="str">
        <x:v>#1</x:v>
      </x:c>
      <x:c r="D29" s="13" t="n">
        <x:v>2019</x:v>
      </x:c>
      <x:c r="E29" s="15" t="str">
        <x:v>Counterpoint Comics</x:v>
      </x:c>
      <x:c r="F29" s="15" t="str">
        <x:v>Marat Mychaels</x:v>
      </x:c>
      <x:c r="G29" s="15" t="str">
        <x:v>Big Apple Comic Con Marat Mychaels Incredible Hulk Annual Homage Variant</x:v>
      </x:c>
      <x:c r="H29" s="15" t="str">
        <x:v>Parody / homage</x:v>
      </x:c>
      <x:c r="I29" s="15" t="str">
        <x:v>Pooh / Deadpool parody</x:v>
      </x:c>
      <x:c r="J29" s="15" t="str">
        <x:v>Big Apple Comic Con</x:v>
      </x:c>
      <x:c r="K29" s="15" t="str">
        <x:v>Big Apple Comic Con 2019</x:v>
      </x:c>
      <x:c r="L29" s="15" t="str">
        <x:v>Specimen numbered 32/100; edition total not independently confirmed</x:v>
      </x:c>
      <x:c r="M29" s="15" t="str">
        <x:v>Variant cover</x:v>
      </x:c>
      <x:c r="N29" s="15" t="str">
        <x:v>US / English</x:v>
      </x:c>
      <x:c r="O29" s="11" t="n">
        <x:v>43466</x:v>
      </x:c>
      <x:c r="P29" s="15" t="str">
        <x:v>Big Apple Comic Con edition features Pooh as a red-and-black masked Deadpool parody. Image specimen hand-numbered 32/100; total edition not independently verified from retailer documentation.</x:v>
      </x:c>
      <x:c r="Q29" s="15" t="str">
        <x:v>Big Apple Comic Con edition features Pooh as a red-and-black masked Deadpool parody. Image specimen hand-numbered 32/100; total edition not independently verified from retailer documentation. Partial Some depicted identities remain unresolved.</x:v>
      </x:c>
      <x:c r="R29" s="15" t="str">
        <x:v>Partial</x:v>
      </x:c>
      <x:c r="S29" s="16" t="str">
        <x:v>https://leagueofcomicgeeks.com/comic/7460640/do-you-pooh-1?variant=8793963</x:v>
      </x:c>
      <x:c r="T29" s="16" t="str">
        <x:v>https://leagueofcomicgeeks.com/profile/galko/lists/8695</x:v>
      </x:c>
      <x:c r="U29" s="16" t="str">
        <x:v>https://s3.amazonaws.com/comicgeeks/comics/covers/large-8793963.jpg</x:v>
      </x:c>
      <x:c r="V29" s="15" t="str">
        <x:v>Not independently verified</x:v>
      </x:c>
      <x:c r="W29" s="15" t="str">
        <x:v>Published</x:v>
      </x:c>
      <x:c r="X29" s="15" t="str">
        <x:v>Reviewed 2026-10-20</x:v>
      </x:c>
    </x:row>
    <x:row r="30" ht="36" hidden="0" customHeight="1">
      <x:c r="A30" s="15" t="str">
        <x:v>CL-HULKANN1-0029</x:v>
      </x:c>
      <x:c r="B30" s="15" t="str">
        <x:v>The Immortal Hulk</x:v>
      </x:c>
      <x:c r="C30" s="15" t="str">
        <x:v>#16</x:v>
      </x:c>
      <x:c r="D30" s="13" t="n">
        <x:v>2019</x:v>
      </x:c>
      <x:c r="E30" s="15" t="str">
        <x:v>Marvel Comics</x:v>
      </x:c>
      <x:c r="F30" s="15" t="str">
        <x:v>Matthew DiMasi</x:v>
      </x:c>
      <x:c r="G30" s="15" t="str">
        <x:v>DiMasi Shattered Comics Variant</x:v>
      </x:c>
      <x:c r="H30" s="15" t="str">
        <x:v>Direct homage</x:v>
      </x:c>
      <x:c r="I30" s="15" t="str">
        <x:v>Hulk (Bruce Banner)</x:v>
      </x:c>
      <x:c r="J30" s="15" t="str">
        <x:v>Retailer/convention exclusive as specified in variant name</x:v>
      </x:c>
      <x:c r="K30" s="15" t="str">
        <x:v>No convention designation verified</x:v>
      </x:c>
      <x:c r="L30" s="15" t="str">
        <x:v>Total print run not publicly confirmed</x:v>
      </x:c>
      <x:c r="M30" s="15" t="str">
        <x:v>Variant cover</x:v>
      </x:c>
      <x:c r="N30" s="15" t="str">
        <x:v>US / English</x:v>
      </x:c>
      <x:c r="O30" s="11" t="n">
        <x:v>43558</x:v>
      </x:c>
      <x:c r="P30" s="15" t="str">
        <x:v>Matthew DiMasi mosaic reinterpretation; not a photo of original Steranko cover. Display asset is supplied image with external black mat; source replacement preferred before publication.</x:v>
      </x:c>
      <x:c r="Q30" s="15" t="str">
        <x:v>Matthew DiMasi mosaic reinterpretation; not a photo of original Steranko cover. Display asset is supplied image with external black mat; source replacement preferred before publication.</x:v>
      </x:c>
      <x:c r="R30" s="15" t="str">
        <x:v>Verified</x:v>
      </x:c>
      <x:c r="S30" s="16" t="str">
        <x:v>https://leagueofcomicgeeks.com/comic/6303931/the-immortal-hulk-16?variant=6682381</x:v>
      </x:c>
      <x:c r="T30" s="16" t="str">
        <x:v>https://www.keycollectorcomics.com/artist/matthew-dimasi/</x:v>
      </x:c>
      <x:c r="U30" s="16" t="str">
        <x:v>https://s3.amazonaws.com/comicgeeks/comics/covers/large-6682381.jpg</x:v>
      </x:c>
      <x:c r="V30" s="15" t="str">
        <x:v>Not independently verified</x:v>
      </x:c>
      <x:c r="W30" s="15" t="str">
        <x:v>Published</x:v>
      </x:c>
      <x:c r="X30" s="15" t="str">
        <x:v>Reviewed 2026-10-20</x:v>
      </x:c>
    </x:row>
    <x:row r="31" ht="48" hidden="0" customHeight="1">
      <x:c r="A31" s="15" t="str">
        <x:v>CL-HULKANN1-0030</x:v>
      </x:c>
      <x:c r="B31" s="15" t="str">
        <x:v>Edgar Allan Poe's Snifter of Terror Season 2</x:v>
      </x:c>
      <x:c r="C31" s="15" t="str">
        <x:v>#4</x:v>
      </x:c>
      <x:c r="D31" s="13" t="n">
        <x:v>2020</x:v>
      </x:c>
      <x:c r="E31" s="15" t="str">
        <x:v>Ahoy Comics</x:v>
      </x:c>
      <x:c r="F31" s="15" t="str">
        <x:v>Richard Williams (painted art)</x:v>
      </x:c>
      <x:c r="G31" s="15" t="str">
        <x:v>Standard cover</x:v>
      </x:c>
      <x:c r="H31" s="15" t="str">
        <x:v>Direct homage</x:v>
      </x:c>
      <x:c r="I31" s="15" t="str">
        <x:v>Edgar Allan Poe (Hulk parody)</x:v>
      </x:c>
      <x:c r="J31" s="15" t="str">
        <x:v>No retailer-exclusive designation verified</x:v>
      </x:c>
      <x:c r="K31" s="15" t="str">
        <x:v>No convention designation verified</x:v>
      </x:c>
      <x:c r="L31" s="15" t="str">
        <x:v>Total print run not publicly confirmed</x:v>
      </x:c>
      <x:c r="M31" s="15" t="str">
        <x:v>Standard cover</x:v>
      </x:c>
      <x:c r="N31" s="15" t="str">
        <x:v>US / English</x:v>
      </x:c>
      <x:c r="O31" s="11" t="n">
        <x:v>43852</x:v>
      </x:c>
      <x:c r="P31" s="15" t="str">
        <x:v>Visually inspected full supplied cover: character restages the crouched burden-bearing pose beneath a large logo or object. Listed in supplied League of Comic Geeks Annual #1 collector index; creator intent not independently quoted.</x:v>
      </x:c>
      <x:c r="Q31" s="15" t="str">
        <x:v>Edition and artist naming retained from supplied issue/variant record; no unsupported print total or exclusive attribution added.</x:v>
      </x:c>
      <x:c r="R31" s="15" t="str">
        <x:v>Verified</x:v>
      </x:c>
      <x:c r="S31" s="16" t="str">
        <x:v>https://leagueofcomicgeeks.com/comic/8094188/edgar-allan-poes-snifter-of-terror-season-2-4</x:v>
      </x:c>
      <x:c r="T31" s="16" t="str">
        <x:v>https://aiptcomics.com/2019/10/24/exclusive-ahoy-first-look-edgar-allan-poes-snifter-of-terror-season-2-4-and-5/</x:v>
      </x:c>
      <x:c r="U31" s="16" t="str">
        <x:v>https://s3.amazonaws.com/comicgeeks/comics/covers/large-8094188.jpg</x:v>
      </x:c>
      <x:c r="V31" s="15" t="str">
        <x:v>Not independently verified</x:v>
      </x:c>
      <x:c r="W31" s="15" t="str">
        <x:v>Published</x:v>
      </x:c>
      <x:c r="X31" s="15" t="str">
        <x:v>Reviewed 2026-10-20</x:v>
      </x:c>
    </x:row>
    <x:row r="32" ht="36" hidden="0" customHeight="1">
      <x:c r="A32" s="15" t="str">
        <x:v>CL-HULKANN1-0031</x:v>
      </x:c>
      <x:c r="B32" s="15" t="str">
        <x:v>Maestro</x:v>
      </x:c>
      <x:c r="C32" s="15" t="str">
        <x:v>#1</x:v>
      </x:c>
      <x:c r="D32" s="13" t="n">
        <x:v>2020</x:v>
      </x:c>
      <x:c r="E32" s="15" t="str">
        <x:v>Marvel Comics</x:v>
      </x:c>
      <x:c r="F32" s="15" t="str">
        <x:v>Joe Bennett</x:v>
      </x:c>
      <x:c r="G32" s="15" t="str">
        <x:v>Joe Bennett Variant</x:v>
      </x:c>
      <x:c r="H32" s="15" t="str">
        <x:v>Direct homage</x:v>
      </x:c>
      <x:c r="I32" s="15" t="str">
        <x:v>Maestro</x:v>
      </x:c>
      <x:c r="J32" s="15" t="str">
        <x:v>No retailer-exclusive designation verified</x:v>
      </x:c>
      <x:c r="K32" s="15" t="str">
        <x:v>No convention designation verified</x:v>
      </x:c>
      <x:c r="L32" s="15" t="str">
        <x:v>Total print run not publicly confirmed</x:v>
      </x:c>
      <x:c r="M32" s="15" t="str">
        <x:v>Variant cover</x:v>
      </x:c>
      <x:c r="N32" s="15" t="str">
        <x:v>US / English</x:v>
      </x:c>
      <x:c r="O32" s="11" t="n">
        <x:v>44062</x:v>
      </x:c>
      <x:c r="P32" s="15" t="str">
        <x:v>Bennett depicts aged Maestro holding stone MAESTRO title, with debris instead of INHUMANS wording.</x:v>
      </x:c>
      <x:c r="Q32" s="15" t="str">
        <x:v>Bennett depicts aged Maestro holding stone MAESTRO title, with debris instead of INHUMANS wording. Partial</x:v>
      </x:c>
      <x:c r="R32" s="15" t="str">
        <x:v>Partial</x:v>
      </x:c>
      <x:c r="S32" s="16" t="str">
        <x:v>https://leagueofcomicgeeks.com/comic/6481275/maestro-1?variant=6680750</x:v>
      </x:c>
      <x:c r="T32" s="16" t="str">
        <x:v>https://leagueofcomicgeeks.com/profile/galko/lists/8695</x:v>
      </x:c>
      <x:c r="U32" s="16" t="str">
        <x:v>https://s3.amazonaws.com/comicgeeks/comics/covers/large-6680750.jpg</x:v>
      </x:c>
      <x:c r="V32" s="15" t="str">
        <x:v>Not independently verified</x:v>
      </x:c>
      <x:c r="W32" s="15" t="str">
        <x:v>Published</x:v>
      </x:c>
      <x:c r="X32" s="15" t="str">
        <x:v>Reviewed 2026-10-20</x:v>
      </x:c>
    </x:row>
    <x:row r="33" ht="36" hidden="0" customHeight="1">
      <x:c r="A33" s="15" t="str">
        <x:v>CL-HULKANN1-0032</x:v>
      </x:c>
      <x:c r="B33" s="15" t="str">
        <x:v>The Cimmerian: People of the Black Circle</x:v>
      </x:c>
      <x:c r="C33" s="15" t="str">
        <x:v>#3</x:v>
      </x:c>
      <x:c r="D33" s="13" t="n">
        <x:v>2020</x:v>
      </x:c>
      <x:c r="E33" s="15" t="str">
        <x:v>Ablaze</x:v>
      </x:c>
      <x:c r="F33" s="15" t="str">
        <x:v>Fritz Casas</x:v>
      </x:c>
      <x:c r="G33" s="15" t="str">
        <x:v>Cover D Fritz Casas Variant / Cover E 1:10 Fritz Casas Virgin Variant</x:v>
      </x:c>
      <x:c r="H33" s="15" t="str">
        <x:v>Direct homage</x:v>
      </x:c>
      <x:c r="I33" s="15" t="str">
        <x:v>Conan</x:v>
      </x:c>
      <x:c r="J33" s="15" t="str">
        <x:v>No retailer-exclusive designation verified</x:v>
      </x:c>
      <x:c r="K33" s="15" t="str">
        <x:v>No convention designation verified</x:v>
      </x:c>
      <x:c r="L33" s="15" t="str">
        <x:v>Total print run not publicly confirmed</x:v>
      </x:c>
      <x:c r="M33" s="15" t="str">
        <x:v>Virgin</x:v>
      </x:c>
      <x:c r="N33" s="15" t="str">
        <x:v>US / English</x:v>
      </x:c>
      <x:c r="O33" s="11" t="n">
        <x:v>44139</x:v>
      </x:c>
      <x:c r="P33" s="15" t="str">
        <x:v>Fritz Casas color trade-dress D and 1:10 virgin E share artwork; counted once. Supplied image is trade dress.</x:v>
      </x:c>
      <x:c r="Q33" s="15" t="str">
        <x:v>Fritz Casas color trade-dress D and 1:10 virgin E share artwork; counted once. Supplied image is trade dress. Partial</x:v>
      </x:c>
      <x:c r="R33" s="15" t="str">
        <x:v>Partial</x:v>
      </x:c>
      <x:c r="S33" s="16" t="str">
        <x:v>https://leagueofcomicgeeks.com/comic/5063583/the-cimmerian-people-of-the-black-circle-3?variant=3518473</x:v>
      </x:c>
      <x:c r="T33" s="16" t="str">
        <x:v>https://leagueofcomicgeeks.com/profile/galko/lists/8695</x:v>
      </x:c>
      <x:c r="U33" s="16" t="str">
        <x:v>https://s3.amazonaws.com/comicgeeks/comics/covers/large-3518473.jpg</x:v>
      </x:c>
      <x:c r="V33" s="15" t="str">
        <x:v>Not independently verified</x:v>
      </x:c>
      <x:c r="W33" s="15" t="str">
        <x:v>Published</x:v>
      </x:c>
      <x:c r="X33" s="15" t="str">
        <x:v>Reviewed 2026-10-20</x:v>
      </x:c>
    </x:row>
    <x:row r="34" ht="36" hidden="0" customHeight="1">
      <x:c r="A34" s="15" t="str">
        <x:v>CL-HULKANN1-0033</x:v>
      </x:c>
      <x:c r="B34" s="15" t="str">
        <x:v>Venom</x:v>
      </x:c>
      <x:c r="C34" s="15" t="str">
        <x:v>#25</x:v>
      </x:c>
      <x:c r="D34" s="13" t="n">
        <x:v>2020</x:v>
      </x:c>
      <x:c r="E34" s="15" t="str">
        <x:v>Marvel Comics</x:v>
      </x:c>
      <x:c r="F34" s="15" t="str">
        <x:v>Clayton Crain</x:v>
      </x:c>
      <x:c r="G34" s="15" t="str">
        <x:v>Clayton Crain Secret Variant / Clayton Crain Variant A / Clayton Crain Variant B</x:v>
      </x:c>
      <x:c r="H34" s="15" t="str">
        <x:v>Direct homage</x:v>
      </x:c>
      <x:c r="I34" s="15" t="str">
        <x:v>Venom (Eddie Brock)</x:v>
      </x:c>
      <x:c r="J34" s="15" t="str">
        <x:v>No retailer-exclusive designation verified</x:v>
      </x:c>
      <x:c r="K34" s="15" t="str">
        <x:v>No convention designation verified</x:v>
      </x:c>
      <x:c r="L34" s="15" t="str">
        <x:v>Total print run not publicly confirmed</x:v>
      </x:c>
      <x:c r="M34" s="15" t="str">
        <x:v>Variant cover</x:v>
      </x:c>
      <x:c r="N34" s="15" t="str">
        <x:v>US / English</x:v>
      </x:c>
      <x:c r="O34" s="11" t="n">
        <x:v>43978</x:v>
      </x:c>
      <x:c r="P34" s="15" t="str">
        <x:v>Clayton Crain secret/A/B editions consolidated in source workbook. Retro trade image reviewed; do not infer different artwork or separately count uninspected finishes.</x:v>
      </x:c>
      <x:c r="Q34" s="15" t="str">
        <x:v>Clayton Crain secret/A/B editions consolidated in source workbook. Retro trade image reviewed; do not infer different artwork or separately count uninspected finishes. Partial</x:v>
      </x:c>
      <x:c r="R34" s="15" t="str">
        <x:v>Partial</x:v>
      </x:c>
      <x:c r="S34" s="16" t="str">
        <x:v>https://leagueofcomicgeeks.com/comic/5696093/venom-25?variant=2942094</x:v>
      </x:c>
      <x:c r="T34" s="16" t="str">
        <x:v>https://leagueofcomicgeeks.com/profile/galko/lists/8695</x:v>
      </x:c>
      <x:c r="U34" s="16" t="str">
        <x:v>https://s3.amazonaws.com/comicgeeks/comics/covers/large-2942094.jpg</x:v>
      </x:c>
      <x:c r="V34" s="15" t="str">
        <x:v>Not independently verified</x:v>
      </x:c>
      <x:c r="W34" s="15" t="str">
        <x:v>Published</x:v>
      </x:c>
      <x:c r="X34" s="15" t="str">
        <x:v>Reviewed 2026-10-20</x:v>
      </x:c>
    </x:row>
    <x:row r="35" ht="48" hidden="0" customHeight="1">
      <x:c r="A35" s="15" t="str">
        <x:v>CL-HULKANN1-0034</x:v>
      </x:c>
      <x:c r="B35" s="15" t="str">
        <x:v>Ice Cream Man</x:v>
      </x:c>
      <x:c r="C35" s="15" t="str">
        <x:v>#25</x:v>
      </x:c>
      <x:c r="D35" s="13" t="n">
        <x:v>2021</x:v>
      </x:c>
      <x:c r="E35" s="15" t="str">
        <x:v>Image Comics</x:v>
      </x:c>
      <x:c r="F35" s="15" t="str">
        <x:v>Franck Uzan</x:v>
      </x:c>
      <x:c r="G35" s="15" t="str">
        <x:v>Comics Elite Franck Uzan The Incredible Hulk Annual #1 Homage Variant</x:v>
      </x:c>
      <x:c r="H35" s="15" t="str">
        <x:v>Direct homage</x:v>
      </x:c>
      <x:c r="I35" s="15" t="str">
        <x:v>Rick (Ice Cream Man)</x:v>
      </x:c>
      <x:c r="J35" s="15" t="str">
        <x:v>Retailer/convention exclusive as specified in variant name</x:v>
      </x:c>
      <x:c r="K35" s="15" t="str">
        <x:v>No convention designation verified</x:v>
      </x:c>
      <x:c r="L35" s="15" t="str">
        <x:v>Total print run not publicly confirmed</x:v>
      </x:c>
      <x:c r="M35" s="15" t="str">
        <x:v>Variant cover</x:v>
      </x:c>
      <x:c r="N35" s="15" t="str">
        <x:v>US / English</x:v>
      </x:c>
      <x:c r="O35" s="11" t="n">
        <x:v>44433</x:v>
      </x:c>
      <x:c r="P35" s="15" t="str">
        <x:v>Franck Uzan artist page confirms Ice Cream Man #25 artwork. Source image has retro logo in colorful frozen blocks. Artist page title uses Virgin; collector source trade specimen remains the exact displayed edition.</x:v>
      </x:c>
      <x:c r="Q35" s="15" t="str">
        <x:v>Franck Uzan artist page confirms Ice Cream Man #25 artwork. Source image has retro logo in colorful frozen blocks. Artist page title uses Virgin; collector source trade specimen remains the exact displayed edition. Some depicted identities remain unresolved.</x:v>
      </x:c>
      <x:c r="R35" s="15" t="str">
        <x:v>Verified</x:v>
      </x:c>
      <x:c r="S35" s="16" t="str">
        <x:v>https://leagueofcomicgeeks.com/comic/9092117/ice-cream-man-25?variant=6945342</x:v>
      </x:c>
      <x:c r="T35" s="16" t="str">
        <x:v>https://www.franckuzan.com/productscustom/c-ic-im-25-vi</x:v>
      </x:c>
      <x:c r="U35" s="16" t="str">
        <x:v>https://s3.amazonaws.com/comicgeeks/comics/covers/large-6945342.jpg</x:v>
      </x:c>
      <x:c r="V35" s="15" t="str">
        <x:v>Not independently verified</x:v>
      </x:c>
      <x:c r="W35" s="15" t="str">
        <x:v>Published</x:v>
      </x:c>
      <x:c r="X35" s="15" t="str">
        <x:v>Reviewed 2026-10-20</x:v>
      </x:c>
    </x:row>
    <x:row r="36" ht="36" hidden="0" customHeight="1">
      <x:c r="A36" s="15" t="str">
        <x:v>CL-HULKANN1-0035</x:v>
      </x:c>
      <x:c r="B36" s="15" t="str">
        <x:v>Thor</x:v>
      </x:c>
      <x:c r="C36" s="15" t="str">
        <x:v>#16</x:v>
      </x:c>
      <x:c r="D36" s="13" t="n">
        <x:v>2021</x:v>
      </x:c>
      <x:c r="E36" s="15" t="str">
        <x:v>Marvel Comics</x:v>
      </x:c>
      <x:c r="F36" s="15" t="str">
        <x:v>Nic Klein</x:v>
      </x:c>
      <x:c r="G36" s="15" t="str">
        <x:v>Klein 1:25 Variant</x:v>
      </x:c>
      <x:c r="H36" s="15" t="str">
        <x:v>Compositional inspiration / qualified attribution</x:v>
      </x:c>
      <x:c r="I36" s="15" t="str">
        <x:v>Thor (Odinson)</x:v>
      </x:c>
      <x:c r="J36" s="15" t="str">
        <x:v>No retailer-exclusive designation verified</x:v>
      </x:c>
      <x:c r="K36" s="15" t="str">
        <x:v>No convention designation verified</x:v>
      </x:c>
      <x:c r="L36" s="15" t="str">
        <x:v>1:25</x:v>
      </x:c>
      <x:c r="M36" s="15" t="str">
        <x:v>Variant cover</x:v>
      </x:c>
      <x:c r="N36" s="15" t="str">
        <x:v>US / English</x:v>
      </x:c>
      <x:c r="O36" s="11" t="n">
        <x:v>44433</x:v>
      </x:c>
      <x:c r="P36" s="15" t="str">
        <x:v>Nic Klein painted Thor weighed down by oversized Mjolnir; art auction confirms artist and 2021 cover, qualified compositional reinterpretation.</x:v>
      </x:c>
      <x:c r="Q36" s="15" t="str">
        <x:v>Nic Klein painted Thor weighed down by oversized Mjolnir; art auction confirms artist and 2021 cover, qualified compositional reinterpretation. Partial</x:v>
      </x:c>
      <x:c r="R36" s="15" t="str">
        <x:v>Partial</x:v>
      </x:c>
      <x:c r="S36" s="16" t="str">
        <x:v>https://leagueofcomicgeeks.com/comic/4489666/thor-16?variant=8918945</x:v>
      </x:c>
      <x:c r="T36" s="16" t="str">
        <x:v>https://www.comiclink.com/auctions/item.asp?id=1907392</x:v>
      </x:c>
      <x:c r="U36" s="16" t="str">
        <x:v>https://s3.amazonaws.com/comicgeeks/comics/covers/large-8918945.jpg</x:v>
      </x:c>
      <x:c r="V36" s="15" t="str">
        <x:v>Not independently verified</x:v>
      </x:c>
      <x:c r="W36" s="15" t="str">
        <x:v>Published</x:v>
      </x:c>
      <x:c r="X36" s="15" t="str">
        <x:v>Reviewed 2026-10-20</x:v>
      </x:c>
    </x:row>
    <x:row r="37" ht="36" hidden="0" customHeight="1">
      <x:c r="A37" s="15" t="str">
        <x:v>CL-HULKANN1-0036</x:v>
      </x:c>
      <x:c r="B37" s="15" t="str">
        <x:v>Thud</x:v>
      </x:c>
      <x:c r="C37" s="15" t="str">
        <x:v>#1</x:v>
      </x:c>
      <x:c r="D37" s="13" t="n">
        <x:v>2021</x:v>
      </x:c>
      <x:c r="E37" s="15" t="str">
        <x:v>Scout Comics</x:v>
      </x:c>
      <x:c r="F37" s="15" t="str">
        <x:v>Bryan “Peabe” Odiamar (publisher W/A credit; cover signature)</x:v>
      </x:c>
      <x:c r="G37" s="15" t="str">
        <x:v>Webstore Exclusive Incredible Hulk Annual 1 Homage Variant</x:v>
      </x:c>
      <x:c r="H37" s="15" t="str">
        <x:v>Direct homage</x:v>
      </x:c>
      <x:c r="I37" s="15" t="str">
        <x:v>Thud</x:v>
      </x:c>
      <x:c r="J37" s="15" t="str">
        <x:v>Retailer/convention exclusive as specified in variant name</x:v>
      </x:c>
      <x:c r="K37" s="15" t="str">
        <x:v>No convention designation verified</x:v>
      </x:c>
      <x:c r="L37" s="15" t="str">
        <x:v>Total print run not publicly confirmed</x:v>
      </x:c>
      <x:c r="M37" s="15" t="str">
        <x:v>Variant cover</x:v>
      </x:c>
      <x:c r="N37" s="15" t="str">
        <x:v>US / English</x:v>
      </x:c>
      <x:c r="O37" s="11" t="str">
        <x:v>2021 — exact edition on-sale date disputed</x:v>
      </x:c>
      <x:c r="P37" s="15" t="str">
        <x:v>Publisher explicitly sells as Hulk Homage; native publisher cover replaces smaller supplied image. Publication date conflicts across GCD and retailer records, so exact day remains qualified.</x:v>
      </x:c>
      <x:c r="Q37" s="15" t="str">
        <x:v>Publisher explicitly sells as Hulk Homage; native publisher cover replaces smaller supplied image. Publication date conflicts across GCD and retailer records, so exact day remains qualified.</x:v>
      </x:c>
      <x:c r="R37" s="15" t="str">
        <x:v>Verified</x:v>
      </x:c>
      <x:c r="S37" s="16" t="str">
        <x:v>https://leagueofcomicgeeks.com/comic/1155242/thud-1?variant=8380062</x:v>
      </x:c>
      <x:c r="T37" s="16" t="str">
        <x:v>https://www.scoutcomics.com/products/thud-1-webstore-exclusive-cover</x:v>
      </x:c>
      <x:c r="U37" s="16" t="str">
        <x:v>https://www.scoutcomics.com/cdn/shop/products/tHUD_1WEBSTORE.jpg?v=1633531789</x:v>
      </x:c>
      <x:c r="V37" s="15" t="str">
        <x:v>Not independently verified</x:v>
      </x:c>
      <x:c r="W37" s="15" t="str">
        <x:v>Published</x:v>
      </x:c>
      <x:c r="X37" s="15" t="str">
        <x:v>Reviewed 2026-10-20</x:v>
      </x:c>
    </x:row>
    <x:row r="38" ht="36" hidden="0" customHeight="1">
      <x:c r="A38" s="15" t="str">
        <x:v>CL-HULKANN1-0037</x:v>
      </x:c>
      <x:c r="B38" s="15" t="str">
        <x:v>Amazing Fantasy</x:v>
      </x:c>
      <x:c r="C38" s="15" t="str">
        <x:v>#1000</x:v>
      </x:c>
      <x:c r="D38" s="13" t="n">
        <x:v>2022</x:v>
      </x:c>
      <x:c r="E38" s="15" t="str">
        <x:v>Marvel Comics</x:v>
      </x:c>
      <x:c r="F38" s="15" t="str">
        <x:v>Tyler Kirkham</x:v>
      </x:c>
      <x:c r="G38" s="15" t="str">
        <x:v>Midtown Comics / Whatnot NYCC 2022 Tyler Kirkham Variant</x:v>
      </x:c>
      <x:c r="H38" s="15" t="str">
        <x:v>Direct homage</x:v>
      </x:c>
      <x:c r="I38" s="15" t="str">
        <x:v>Spider-Man (Peter Parker)</x:v>
      </x:c>
      <x:c r="J38" s="15" t="str">
        <x:v>Midtown Comics / Whatnot</x:v>
      </x:c>
      <x:c r="K38" s="15" t="str">
        <x:v>NYCC</x:v>
      </x:c>
      <x:c r="L38" s="15" t="str">
        <x:v>Total print run not publicly confirmed</x:v>
      </x:c>
      <x:c r="M38" s="15" t="str">
        <x:v>Variant cover</x:v>
      </x:c>
      <x:c r="N38" s="15" t="str">
        <x:v>US / English</x:v>
      </x:c>
      <x:c r="O38" s="11" t="n">
        <x:v>44840</x:v>
      </x:c>
      <x:c r="P38" s="15" t="str">
        <x:v>NYCC 2022 Midtown/Whatnot Kirkham exclusive; a virgin counterpart is known but same art. Convention availability October 6 is distinct from general issue August 31 release.</x:v>
      </x:c>
      <x:c r="Q38" s="15" t="str">
        <x:v>NYCC 2022 Midtown/Whatnot Kirkham exclusive; a virgin counterpart is known but same art. Convention availability October 6 is distinct from general issue August 31 release.</x:v>
      </x:c>
      <x:c r="R38" s="15" t="str">
        <x:v>Verified</x:v>
      </x:c>
      <x:c r="S38" s="16" t="str">
        <x:v>https://leagueofcomicgeeks.com/comic/7098093/amazing-fantasy-1000?variant=4552896</x:v>
      </x:c>
      <x:c r="T38" s="16" t="str">
        <x:v>https://www.comics.org/issue/2428579/</x:v>
      </x:c>
      <x:c r="U38" s="16" t="str">
        <x:v>https://s3.amazonaws.com/comicgeeks/comics/covers/large-4552896.jpg</x:v>
      </x:c>
      <x:c r="V38" s="15" t="str">
        <x:v>Not independently verified</x:v>
      </x:c>
      <x:c r="W38" s="15" t="str">
        <x:v>Published</x:v>
      </x:c>
      <x:c r="X38" s="15" t="str">
        <x:v>Reviewed 2026-10-20</x:v>
      </x:c>
    </x:row>
    <x:row r="39" ht="48" hidden="0" customHeight="1">
      <x:c r="A39" s="15" t="str">
        <x:v>CL-HULKANN1-0038</x:v>
      </x:c>
      <x:c r="B39" s="15" t="str">
        <x:v>Hulk</x:v>
      </x:c>
      <x:c r="C39" s="15" t="str">
        <x:v>#6</x:v>
      </x:c>
      <x:c r="D39" s="13" t="n">
        <x:v>2022</x:v>
      </x:c>
      <x:c r="E39" s="15" t="str">
        <x:v>Marvel Comics</x:v>
      </x:c>
      <x:c r="F39" s="15" t="str">
        <x:v>Ryan Ottley (art); Romulo Fajardo Jr. (colors)</x:v>
      </x:c>
      <x:c r="G39" s="15" t="str">
        <x:v>Standard cover</x:v>
      </x:c>
      <x:c r="H39" s="15" t="str">
        <x:v>Compositional inspiration / qualified attribution</x:v>
      </x:c>
      <x:c r="I39" s="15" t="str">
        <x:v>Hulk / Titan</x:v>
      </x:c>
      <x:c r="J39" s="15" t="str">
        <x:v>No retailer-exclusive designation verified</x:v>
      </x:c>
      <x:c r="K39" s="15" t="str">
        <x:v>No convention designation verified</x:v>
      </x:c>
      <x:c r="L39" s="15" t="str">
        <x:v>Total print run not publicly confirmed</x:v>
      </x:c>
      <x:c r="M39" s="15" t="str">
        <x:v>Standard cover</x:v>
      </x:c>
      <x:c r="N39" s="15" t="str">
        <x:v>US / English</x:v>
      </x:c>
      <x:c r="O39" s="11" t="n">
        <x:v>44671</x:v>
      </x:c>
      <x:c r="P39" s="15" t="str">
        <x:v>Ryan Ottley inverted logo-burden pose with Hulk/Titan descending below shattered HULK logo; figurative relationship retained as collector attribution, exact creator intent not independently stated.</x:v>
      </x:c>
      <x:c r="Q39" s="15" t="str">
        <x:v>Ryan Ottley inverted logo-burden pose with Hulk/Titan descending below shattered HULK logo; figurative relationship retained as collector attribution, exact creator intent not independently stated. Partial Some depicted identities remain unresolved.</x:v>
      </x:c>
      <x:c r="R39" s="15" t="str">
        <x:v>Partial</x:v>
      </x:c>
      <x:c r="S39" s="16" t="str">
        <x:v>https://leagueofcomicgeeks.com/comic/6461397/hulk-6</x:v>
      </x:c>
      <x:c r="T39" s="16" t="str">
        <x:v>https://www.keycollectorcomics.com/issue/hulk-5-6-3%2C331576/</x:v>
      </x:c>
      <x:c r="U39" s="16" t="str">
        <x:v>https://s3.amazonaws.com/comicgeeks/comics/covers/large-6461397.jpg</x:v>
      </x:c>
      <x:c r="V39" s="15" t="str">
        <x:v>Not independently verified</x:v>
      </x:c>
      <x:c r="W39" s="15" t="str">
        <x:v>Published</x:v>
      </x:c>
      <x:c r="X39" s="15" t="str">
        <x:v>Reviewed 2026-10-20</x:v>
      </x:c>
    </x:row>
    <x:row r="40" ht="36" hidden="0" customHeight="1">
      <x:c r="A40" s="15" t="str">
        <x:v>CL-HULKANN1-0039</x:v>
      </x:c>
      <x:c r="B40" s="15" t="str">
        <x:v>She-Hulk</x:v>
      </x:c>
      <x:c r="C40" s="15" t="str">
        <x:v>#1</x:v>
      </x:c>
      <x:c r="D40" s="13" t="n">
        <x:v>2022</x:v>
      </x:c>
      <x:c r="E40" s="15" t="str">
        <x:v>Marvel Comics</x:v>
      </x:c>
      <x:c r="F40" s="15" t="str">
        <x:v>Mike McKone (art); Chris Sotomayor (colors)</x:v>
      </x:c>
      <x:c r="G40" s="15" t="str">
        <x:v>TFAW Mike McKone Variant</x:v>
      </x:c>
      <x:c r="H40" s="15" t="str">
        <x:v>Direct homage</x:v>
      </x:c>
      <x:c r="I40" s="15" t="str">
        <x:v>She-Hulk (Jennifer Walters)</x:v>
      </x:c>
      <x:c r="J40" s="15" t="str">
        <x:v>Retailer/convention exclusive as specified in variant name</x:v>
      </x:c>
      <x:c r="K40" s="15" t="str">
        <x:v>No convention designation verified</x:v>
      </x:c>
      <x:c r="L40" s="15" t="str">
        <x:v>Total print run not publicly confirmed</x:v>
      </x:c>
      <x:c r="M40" s="15" t="str">
        <x:v>Variant cover</x:v>
      </x:c>
      <x:c r="N40" s="15" t="str">
        <x:v>US / English</x:v>
      </x:c>
      <x:c r="O40" s="11" t="n">
        <x:v>44580</x:v>
      </x:c>
      <x:c r="P40" s="15" t="str">
        <x:v>GCD gives January 19, 2022 on-sale, correcting supplied January 26. Mike McKone art and Chris Sotomayor colors.</x:v>
      </x:c>
      <x:c r="Q40" s="15" t="str">
        <x:v>GCD gives January 19, 2022 on-sale, correcting supplied January 26. Mike McKone art and Chris Sotomayor colors.</x:v>
      </x:c>
      <x:c r="R40" s="15" t="str">
        <x:v>Verified</x:v>
      </x:c>
      <x:c r="S40" s="16" t="str">
        <x:v>https://leagueofcomicgeeks.com/comic/9024088/she-hulk-1?variant=3276284</x:v>
      </x:c>
      <x:c r="T40" s="16" t="str">
        <x:v>https://www.comics.org/issue/2557700/</x:v>
      </x:c>
      <x:c r="U40" s="16" t="str">
        <x:v>https://s3.amazonaws.com/comicgeeks/comics/covers/large-3276284.jpg</x:v>
      </x:c>
      <x:c r="V40" s="15" t="str">
        <x:v>Not independently verified</x:v>
      </x:c>
      <x:c r="W40" s="15" t="str">
        <x:v>Published</x:v>
      </x:c>
      <x:c r="X40" s="15" t="str">
        <x:v>Reviewed 2026-10-20</x:v>
      </x:c>
    </x:row>
    <x:row r="41" ht="24" hidden="0" customHeight="1">
      <x:c r="A41" s="15" t="str">
        <x:v>CL-HULKANN1-0040</x:v>
      </x:c>
      <x:c r="B41" s="15" t="str">
        <x:v>Stabbity Bunny</x:v>
      </x:c>
      <x:c r="C41" s="15" t="str">
        <x:v>#12</x:v>
      </x:c>
      <x:c r="D41" s="13" t="n">
        <x:v>2023</x:v>
      </x:c>
      <x:c r="E41" s="15" t="str">
        <x:v>Scout Comics</x:v>
      </x:c>
      <x:c r="F41" s="15" t="str">
        <x:v>Dwayne Biddix</x:v>
      </x:c>
      <x:c r="G41" s="15" t="str">
        <x:v>Cover B 1:10 Incentive Cover</x:v>
      </x:c>
      <x:c r="H41" s="15" t="str">
        <x:v>Direct homage</x:v>
      </x:c>
      <x:c r="I41" s="15" t="str">
        <x:v>Stabbity Bunny</x:v>
      </x:c>
      <x:c r="J41" s="15" t="str">
        <x:v>No retailer-exclusive designation verified</x:v>
      </x:c>
      <x:c r="K41" s="15" t="str">
        <x:v>No convention designation verified</x:v>
      </x:c>
      <x:c r="L41" s="15" t="str">
        <x:v>1:10</x:v>
      </x:c>
      <x:c r="M41" s="15" t="str">
        <x:v>Variant cover</x:v>
      </x:c>
      <x:c r="N41" s="15" t="str">
        <x:v>US / English</x:v>
      </x:c>
      <x:c r="O41" s="11" t="n">
        <x:v>44930</x:v>
      </x:c>
      <x:c r="P41" s="15" t="str">
        <x:v>Midtown and GCD give January 4, 2023 on-sale, correcting supplied December 28, 2022. Dwayne Biddix cover.</x:v>
      </x:c>
      <x:c r="Q41" s="15" t="str">
        <x:v>Midtown and GCD give January 4, 2023 on-sale, correcting supplied December 28, 2022. Dwayne Biddix cover.</x:v>
      </x:c>
      <x:c r="R41" s="15" t="str">
        <x:v>Verified</x:v>
      </x:c>
      <x:c r="S41" s="16" t="str">
        <x:v>https://leagueofcomicgeeks.com/comic/6872391/stabbity-bunny-12?variant=4609392</x:v>
      </x:c>
      <x:c r="T41" s="16" t="str">
        <x:v>https://www.midtowncomics.com/p/2134948-stabbity-bunny-12-cover-b-variant-dwayne-biddix-cover</x:v>
      </x:c>
      <x:c r="U41" s="16" t="str">
        <x:v>https://s3.amazonaws.com/comicgeeks/comics/covers/large-4609392.jpg</x:v>
      </x:c>
      <x:c r="V41" s="15" t="str">
        <x:v>Not independently verified</x:v>
      </x:c>
      <x:c r="W41" s="15" t="str">
        <x:v>Published</x:v>
      </x:c>
      <x:c r="X41" s="15" t="str">
        <x:v>Reviewed 2026-10-20</x:v>
      </x:c>
    </x:row>
    <x:row r="42" ht="36" hidden="0" customHeight="1">
      <x:c r="A42" s="15" t="str">
        <x:v>CL-HULKANN1-0041</x:v>
      </x:c>
      <x:c r="B42" s="15" t="str">
        <x:v>Creepshow Holiday Special 2023</x:v>
      </x:c>
      <x:c r="C42" s="15" t="str">
        <x:v>#1</x:v>
      </x:c>
      <x:c r="D42" s="13" t="n">
        <x:v>2023</x:v>
      </x:c>
      <x:c r="E42" s="15" t="str">
        <x:v>Image Comics</x:v>
      </x:c>
      <x:c r="F42" s="15" t="str">
        <x:v>Skinner</x:v>
      </x:c>
      <x:c r="G42" s="15" t="str">
        <x:v>Cape &amp; Cowl Comics Skinner Hulk Super-Size Special Homage Virgin Variant</x:v>
      </x:c>
      <x:c r="H42" s="15" t="str">
        <x:v>Direct homage</x:v>
      </x:c>
      <x:c r="I42" s="15" t="str">
        <x:v>The Creep</x:v>
      </x:c>
      <x:c r="J42" s="15" t="str">
        <x:v>Retailer/convention exclusive as specified in variant name</x:v>
      </x:c>
      <x:c r="K42" s="15" t="str">
        <x:v>No convention designation verified</x:v>
      </x:c>
      <x:c r="L42" s="15" t="str">
        <x:v>Total print run not publicly confirmed</x:v>
      </x:c>
      <x:c r="M42" s="15" t="str">
        <x:v>Virgin</x:v>
      </x:c>
      <x:c r="N42" s="15" t="str">
        <x:v>US / English</x:v>
      </x:c>
      <x:c r="O42" s="11" t="n">
        <x:v>45266</x:v>
      </x:c>
      <x:c r="P42" s="15" t="str">
        <x:v>Skinner artist portfolio identifies Creepshow Holiday Special. The Creep substitutes for Hulk; retailer-exclusive virgin design retains title as integrated art.</x:v>
      </x:c>
      <x:c r="Q42" s="15" t="str">
        <x:v>Skinner artist portfolio identifies Creepshow Holiday Special. The Creep substitutes for Hulk; retailer-exclusive virgin design retains title as integrated art.</x:v>
      </x:c>
      <x:c r="R42" s="15" t="str">
        <x:v>Verified</x:v>
      </x:c>
      <x:c r="S42" s="16" t="str">
        <x:v>https://leagueofcomicgeeks.com/comic/3571197/creepshow-holiday-special-2023-1?variant=1519189</x:v>
      </x:c>
      <x:c r="T42" s="16" t="str">
        <x:v>https://www.theartofskinner.com/portfolio/commercial/</x:v>
      </x:c>
      <x:c r="U42" s="16" t="str">
        <x:v>https://s3.amazonaws.com/comicgeeks/comics/covers/large-1519189.jpg</x:v>
      </x:c>
      <x:c r="V42" s="15" t="str">
        <x:v>Not independently verified</x:v>
      </x:c>
      <x:c r="W42" s="15" t="str">
        <x:v>Published</x:v>
      </x:c>
      <x:c r="X42" s="15" t="str">
        <x:v>Reviewed 2026-10-20</x:v>
      </x:c>
    </x:row>
    <x:row r="43" ht="36" hidden="0" customHeight="1">
      <x:c r="A43" s="15" t="str">
        <x:v>CL-HULKANN1-0042</x:v>
      </x:c>
      <x:c r="B43" s="15" t="str">
        <x:v>Deadweights</x:v>
      </x:c>
      <x:c r="C43" s="15" t="str">
        <x:v>#3</x:v>
      </x:c>
      <x:c r="D43" s="13" t="n">
        <x:v>2024</x:v>
      </x:c>
      <x:c r="E43" s="15" t="str">
        <x:v>Ahoy Comics</x:v>
      </x:c>
      <x:c r="F43" s="15" t="str">
        <x:v>Sebastián Piriz</x:v>
      </x:c>
      <x:c r="G43" s="15" t="str">
        <x:v>Standard cover</x:v>
      </x:c>
      <x:c r="H43" s="15" t="str">
        <x:v>Direct homage</x:v>
      </x:c>
      <x:c r="I43" s="15" t="str">
        <x:v>Jerry</x:v>
      </x:c>
      <x:c r="J43" s="15" t="str">
        <x:v>No retailer-exclusive designation verified</x:v>
      </x:c>
      <x:c r="K43" s="15" t="str">
        <x:v>No convention designation verified</x:v>
      </x:c>
      <x:c r="L43" s="15" t="str">
        <x:v>Total print run not publicly confirmed</x:v>
      </x:c>
      <x:c r="M43" s="15" t="str">
        <x:v>Standard cover</x:v>
      </x:c>
      <x:c r="N43" s="15" t="str">
        <x:v>US / English</x:v>
      </x:c>
      <x:c r="O43" s="11" t="n">
        <x:v>45455</x:v>
      </x:c>
      <x:c r="P43" s="15" t="str">
        <x:v>Sebastián Piriz depicts Jerry underneath a giant stone third-issue numeral. Midtown final sale date June 12 conflicts with publisher series archive June 5; final retailer date retained.</x:v>
      </x:c>
      <x:c r="Q43" s="15" t="str">
        <x:v>Sebastián Piriz depicts Jerry underneath a giant stone third-issue numeral. Midtown final sale date June 12 conflicts with publisher series archive June 5; final retailer date retained. Some depicted identities remain unresolved.</x:v>
      </x:c>
      <x:c r="R43" s="15" t="str">
        <x:v>Verified</x:v>
      </x:c>
      <x:c r="S43" s="16" t="str">
        <x:v>https://leagueofcomicgeeks.com/comic/3760133/deadweights-3</x:v>
      </x:c>
      <x:c r="T43" s="16" t="str">
        <x:v>https://www.midtowncomics.com/p/2318110-deadweights-3-cover-a-regular-sebastian-piriz-cover</x:v>
      </x:c>
      <x:c r="U43" s="16" t="str">
        <x:v>https://s3.amazonaws.com/comicgeeks/comics/covers/large-3760133.jpg</x:v>
      </x:c>
      <x:c r="V43" s="15" t="str">
        <x:v>Not independently verified</x:v>
      </x:c>
      <x:c r="W43" s="15" t="str">
        <x:v>Published</x:v>
      </x:c>
      <x:c r="X43" s="15" t="str">
        <x:v>Reviewed 2026-10-20</x:v>
      </x:c>
    </x:row>
    <x:row r="44" ht="60" hidden="0" customHeight="1">
      <x:c r="A44" s="15" t="str">
        <x:v>CL-HULKANN1-0043</x:v>
      </x:c>
      <x:c r="B44" s="15" t="str">
        <x:v>Mike Morgue: Necromorphosis</x:v>
      </x:c>
      <x:c r="C44" s="15" t="str">
        <x:v>#1</x:v>
      </x:c>
      <x:c r="D44" s="13" t="n">
        <x:v>2025</x:v>
      </x:c>
      <x:c r="E44" s="15" t="str">
        <x:v>Coffin Comics</x:v>
      </x:c>
      <x:c r="F44" s="15" t="str">
        <x:v>José Luis Soares Pinto</x:v>
      </x:c>
      <x:c r="G44" s="15" t="str">
        <x:v>Premiere Edition José Luis Soares Pinto Homage Glow-in-the-Dark Metal Variant / Premiere Edition José Luis Soares Pinto Homage Variant</x:v>
      </x:c>
      <x:c r="H44" s="15" t="str">
        <x:v>Direct homage</x:v>
      </x:c>
      <x:c r="I44" s="15" t="str">
        <x:v>Mike Morgue</x:v>
      </x:c>
      <x:c r="J44" s="15" t="str">
        <x:v>No retailer-exclusive designation verified</x:v>
      </x:c>
      <x:c r="K44" s="15" t="str">
        <x:v>No convention designation verified</x:v>
      </x:c>
      <x:c r="L44" s="15" t="str">
        <x:v>Total print run not publicly confirmed</x:v>
      </x:c>
      <x:c r="M44" s="15" t="str">
        <x:v>Metal</x:v>
      </x:c>
      <x:c r="N44" s="15" t="str">
        <x:v>US / English</x:v>
      </x:c>
      <x:c r="O44" s="11" t="n">
        <x:v>45698</x:v>
      </x:c>
      <x:c r="P44" s="15" t="str">
        <x:v>Publisher provides a 600×925 watermarked promotional image; clean supplied 257×390 flat image retained to avoid publishing the retailer watermark. Paper and glow-in-the-dark metal editions share the same Soares Pinto artwork; no unsupported print total asserted.</x:v>
      </x:c>
      <x:c r="Q44" s="15" t="str">
        <x:v>Publisher provides a 600×925 watermarked promotional image; clean supplied 257×390 flat image retained to avoid publishing the retailer watermark. Paper and glow-in-the-dark metal editions share the same Soares Pinto artwork; no unsupported print total asserted. Partial</x:v>
      </x:c>
      <x:c r="R44" s="15" t="str">
        <x:v>Partial</x:v>
      </x:c>
      <x:c r="S44" s="16" t="str">
        <x:v>https://leagueofcomicgeeks.com/comic/1986763/mike-morgue-necromorphosis-1-premiere-edition?variant=1623962</x:v>
      </x:c>
      <x:c r="T44" s="16" t="str">
        <x:v>https://coffincomicsshop.com/products/mike-morgue-necromorphosis-homage-edition</x:v>
      </x:c>
      <x:c r="U44" s="16" t="str">
        <x:v>https://s3.amazonaws.com/comicgeeks/comics/covers/large-1623962.jpg</x:v>
      </x:c>
      <x:c r="V44" s="15" t="str">
        <x:v>Not independently verified</x:v>
      </x:c>
      <x:c r="W44" s="15" t="str">
        <x:v>Published</x:v>
      </x:c>
      <x:c r="X44" s="15" t="str">
        <x:v>Reviewed 2026-10-20</x:v>
      </x:c>
    </x:row>
    <x:row r="45" ht="39.599998474121094" hidden="0" customHeight="1">
      <x:c r="A45" s="17" t="str">
        <x:v>CL-HULKANN1-0044</x:v>
      </x:c>
      <x:c r="B45" s="17" t="str">
        <x:v>Planet Death</x:v>
      </x:c>
      <x:c r="C45" s="17" t="str">
        <x:v>#1</x:v>
      </x:c>
      <x:c r="D45" s="18" t="n">
        <x:v>2025</x:v>
      </x:c>
      <x:c r="E45" s="17" t="str">
        <x:v>Bad Idea</x:v>
      </x:c>
      <x:c r="F45" s="17" t="str">
        <x:v>Shahin Chandrasoma</x:v>
      </x:c>
      <x:c r="G45" s="17" t="str">
        <x:v>Golden Apple Comics Hulk Annual #1 homage</x:v>
      </x:c>
      <x:c r="H45" s="17" t="str">
        <x:v>Direct homage</x:v>
      </x:c>
      <x:c r="I45" s="17" t="str">
        <x:v>Corporal Scott</x:v>
      </x:c>
      <x:c r="J45" s="17" t="str">
        <x:v>Golden Apple Comics</x:v>
      </x:c>
      <x:c r="K45" s="17" t="str">
        <x:v>No convention designation verified</x:v>
      </x:c>
      <x:c r="L45" s="17" t="str">
        <x:v>500 (retailer confirmed)</x:v>
      </x:c>
      <x:c r="M45" s="17" t="str">
        <x:v>Variant cover</x:v>
      </x:c>
      <x:c r="N45" s="17" t="str">
        <x:v>US / English</x:v>
      </x:c>
      <x:c r="O45" s="19" t="n">
        <x:v>45847</x:v>
      </x:c>
      <x:c r="P45" s="17" t="str">
        <x:v>Retailer explicitly identifies classic Hulk Annual #1 homage, Shahin Chandrasoma cover and 500-copy exclusive. Full native 1988×3056 flat art.</x:v>
      </x:c>
      <x:c r="Q45" s="17" t="str">
        <x:v>Retailer explicitly identifies classic Hulk Annual #1 homage, Shahin Chandrasoma cover and 500-copy exclusive. Full native 1988×3056 flat art.</x:v>
      </x:c>
      <x:c r="R45" s="17" t="str">
        <x:v>Verified</x:v>
      </x:c>
      <x:c r="S45" s="17" t="str">
        <x:v>https://goldenapplecomics.com/products/planet-death-1-of-4-shahin-chandrasoma-hulk-annual-1-homage-variant-07-09-2025-bad-idea</x:v>
      </x:c>
      <x:c r="T45" s="17" t="str">
        <x:v>https://goldenapplecomics.com/products/planet-death-1-of-4-shahin-chandrasoma-hulk-annual-1-homage-variant-07-09-2025-bad-idea</x:v>
      </x:c>
      <x:c r="U45" s="17" t="str">
        <x:v>https://goldenapplecomics.com/cdn/shop/files/PLANETDEATH-01_covers-GoldenApple-1.jpg?v=1749697686</x:v>
      </x:c>
      <x:c r="V45" s="17" t="str">
        <x:v>Not independently verified</x:v>
      </x:c>
      <x:c r="W45" s="17" t="str">
        <x:v>Published</x:v>
      </x:c>
      <x:c r="X45" s="17" t="str">
        <x:v>Reviewed 2026-10-20</x:v>
      </x:c>
    </x:row>
    <x:row r="46" ht="52.79999923706055" hidden="0" customHeight="1">
      <x:c r="A46" s="17" t="str">
        <x:v>CL-HULKANN1-0045</x:v>
      </x:c>
      <x:c r="B46" s="17" t="str">
        <x:v>Morka Moa</x:v>
      </x:c>
      <x:c r="C46" s="17" t="str">
        <x:v>#5</x:v>
      </x:c>
      <x:c r="D46" s="18" t="n">
        <x:v>2025</x:v>
      </x:c>
      <x:c r="E46" s="17" t="str">
        <x:v>Stranger Comics</x:v>
      </x:c>
      <x:c r="F46" s="17" t="str">
        <x:v>Caanan White (cover); Blond (colors)</x:v>
      </x:c>
      <x:c r="G46" s="17" t="str">
        <x:v>Kickstarter 2025 Hulk homage — trade / silver metal / gold metal</x:v>
      </x:c>
      <x:c r="H46" s="17" t="str">
        <x:v>Direct homage</x:v>
      </x:c>
      <x:c r="I46" s="17" t="str">
        <x:v>Morka Moa</x:v>
      </x:c>
      <x:c r="J46" s="17" t="str">
        <x:v>Stranger Comics Kickstarter</x:v>
      </x:c>
      <x:c r="K46" s="17" t="str">
        <x:v>No convention designation verified</x:v>
      </x:c>
      <x:c r="L46" s="17" t="str">
        <x:v>Total print run not publicly confirmed</x:v>
      </x:c>
      <x:c r="M46" s="17" t="str">
        <x:v>Trade dress; silver metal; gold metal</x:v>
      </x:c>
      <x:c r="N46" s="17" t="str">
        <x:v>US / English</x:v>
      </x:c>
      <x:c r="O46" s="19" t="str">
        <x:v>2025 — exact edition release day unconfirmed</x:v>
      </x:c>
      <x:c r="P46" s="17" t="str">
        <x:v>Publisher explicitly names Incredible Hulk Annual #1 as target and Caanan White as cover artist. Six signed/unsigned trade, silver-metal and gold-metal options reuse art; counted once. Kickstarter 2025 is edition label, not a fabricated exact release day.</x:v>
      </x:c>
      <x:c r="Q46" s="17" t="str">
        <x:v>Publisher explicitly names Incredible Hulk Annual #1 as target and Caanan White as cover artist. Six signed/unsigned trade, silver-metal and gold-metal options reuse art; counted once. Kickstarter 2025 is edition label, not a fabricated exact release day.</x:v>
      </x:c>
      <x:c r="R46" s="17" t="str">
        <x:v>Verified</x:v>
      </x:c>
      <x:c r="S46" s="17" t="str">
        <x:v>https://www.strangercomics.com/products/morka-moa-5-hulk-homage-caanan-white</x:v>
      </x:c>
      <x:c r="T46" s="17" t="str">
        <x:v>https://www.strangercomics.com/products/morka-moa-5-hulk-homage-caanan-white</x:v>
      </x:c>
      <x:c r="U46" s="17" t="str">
        <x:v>https://www.strangercomics.com/cdn/shop/files/9is46J-w.jpg?v=1761948614</x:v>
      </x:c>
      <x:c r="V46" s="17" t="str">
        <x:v>Not independently verified</x:v>
      </x:c>
      <x:c r="W46" s="17" t="str">
        <x:v>Published</x:v>
      </x:c>
      <x:c r="X46" s="17" t="str">
        <x:v>Reviewed 2026-10-20</x:v>
      </x:c>
    </x:row>
    <x:row r="47" ht="66" hidden="0" customHeight="1">
      <x:c r="A47" s="17" t="str">
        <x:v>CL-HULKANN1-0046</x:v>
      </x:c>
      <x:c r="B47" s="17" t="str">
        <x:v>Hulk</x:v>
      </x:c>
      <x:c r="C47" s="17" t="str">
        <x:v>#2</x:v>
      </x:c>
      <x:c r="D47" s="18" t="n">
        <x:v>2021</x:v>
      </x:c>
      <x:c r="E47" s="17" t="str">
        <x:v>Marvel Comics</x:v>
      </x:c>
      <x:c r="F47" s="17" t="str">
        <x:v>Stephen Segovia (pencils, inks and colors)</x:v>
      </x:c>
      <x:c r="G47" s="17" t="str">
        <x:v>Illuminati shared exclusive — trade dress / virgin</x:v>
      </x:c>
      <x:c r="H47" s="17" t="str">
        <x:v>Direct homage</x:v>
      </x:c>
      <x:c r="I47" s="17" t="str">
        <x:v>Hulk (Bruce Banner)</x:v>
      </x:c>
      <x:c r="J47" s="17" t="str">
        <x:v>Unknown Comic Books; Comic Traders; Street Level Hero LA</x:v>
      </x:c>
      <x:c r="K47" s="17" t="str">
        <x:v>No convention designation verified</x:v>
      </x:c>
      <x:c r="L47" s="17" t="str">
        <x:v>Total print run not publicly confirmed</x:v>
      </x:c>
      <x:c r="M47" s="17" t="str">
        <x:v>Variant cover</x:v>
      </x:c>
      <x:c r="N47" s="17" t="str">
        <x:v>US / English</x:v>
      </x:c>
      <x:c r="O47" s="19" t="n">
        <x:v>44545</x:v>
      </x:c>
      <x:c r="P47" s="17" t="str">
        <x:v>GCD identifies after Steranko Annual #1 homage and December 15, 2021 release (February 2022 cover date). Trade and virgin share art. Downloaded native image is a wrap: full front occupies x 455–911; original full wrap retained for front-cover extraction without altering art.</x:v>
      </x:c>
      <x:c r="Q47" s="17" t="str">
        <x:v>GCD identifies after Steranko Annual #1 homage and December 15, 2021 release (February 2022 cover date). Trade and virgin share art. Downloaded native image is a wrap: full front occupies x 455–911; original full wrap retained for front-cover extraction without altering art.</x:v>
      </x:c>
      <x:c r="R47" s="17" t="str">
        <x:v>Verified</x:v>
      </x:c>
      <x:c r="S47" s="17" t="str">
        <x:v>https://www.comics.org/issue/2382269/</x:v>
      </x:c>
      <x:c r="T47" s="17" t="str">
        <x:v>https://fichas.universomarvel.com/usa/hulk502.html</x:v>
      </x:c>
      <x:c r="U47" s="17" t="str">
        <x:v>https://fichas.universomarvel.com/usa/curiosidades/hulk502esp5.jpg</x:v>
      </x:c>
      <x:c r="V47" s="17" t="str">
        <x:v>Not independently verified</x:v>
      </x:c>
      <x:c r="W47" s="17" t="str">
        <x:v>Published</x:v>
      </x:c>
      <x:c r="X47" s="17" t="str">
        <x:v>Reviewed 2026-10-20</x:v>
      </x:c>
    </x:row>
    <x:row r="48" ht="66" hidden="0" customHeight="1">
      <x:c r="A48" s="17" t="str">
        <x:v>CL-HULKANN1-0047</x:v>
      </x:c>
      <x:c r="B48" s="17" t="str">
        <x:v>Mark Spears Monsters</x:v>
      </x:c>
      <x:c r="C48" s="17" t="str">
        <x:v>#1</x:v>
      </x:c>
      <x:c r="D48" s="18" t="n">
        <x:v>2025</x:v>
      </x:c>
      <x:c r="E48" s="17" t="str">
        <x:v>Keenspot Entertainment</x:v>
      </x:c>
      <x:c r="F48" s="17" t="str">
        <x:v>Mark Spears</x:v>
      </x:c>
      <x:c r="G48" s="17" t="str">
        <x:v>Third printing JJ’s Comics Hulk Annual homage — paper / foil / metal</x:v>
      </x:c>
      <x:c r="H48" s="17" t="str">
        <x:v>Direct homage</x:v>
      </x:c>
      <x:c r="I48" s="17" t="str">
        <x:v>Werewolf</x:v>
      </x:c>
      <x:c r="J48" s="17" t="str">
        <x:v>JJ’s Comics &amp; Art</x:v>
      </x:c>
      <x:c r="K48" s="17" t="str">
        <x:v>No convention designation verified</x:v>
      </x:c>
      <x:c r="L48" s="17" t="str">
        <x:v>Paper 250; foil 50; metal 3 (indexed retailer designations)</x:v>
      </x:c>
      <x:c r="M48" s="17" t="str">
        <x:v>Standard paper; foil; metal</x:v>
      </x:c>
      <x:c r="N48" s="17" t="str">
        <x:v>US / English</x:v>
      </x:c>
      <x:c r="O48" s="19" t="str">
        <x:v>2025 — exact retailer edition release day unconfirmed</x:v>
      </x:c>
      <x:c r="P48" s="17" t="str">
        <x:v>PDF-only omission restored: JJ’s third-print composition restages Steranko stone MONSTERS / HUMANS logos and fire, replacing Hulk with the Werewolf. Paper, foil and metal use same art and count once.</x:v>
      </x:c>
      <x:c r="Q48" s="17" t="str">
        <x:v>Indexed original retailer collection lists 250 paper, 50 foil, 3 metal. Current live retailer page returns 404; these are archived retailer designations, not independently counted surviving copies. Supplied PDF lists Jan 1 as placeholder; exact edition sale day remains unverified. Partial</x:v>
      </x:c>
      <x:c r="R48" s="17" t="str">
        <x:v>Partial</x:v>
      </x:c>
      <x:c r="S48" s="17" t="str">
        <x:v>https://leagueofcomicgeeks.com/comic/2996630/mark-spears-monsters-1?variant=4559563</x:v>
      </x:c>
      <x:c r="T48" s="17" t="str">
        <x:v>https://www.jjscomicart.com/collections/all</x:v>
      </x:c>
      <x:c r="U48" s="17" t="str">
        <x:v>https://s3.amazonaws.com/comicgeeks/comics/covers/large-4559563.jpg</x:v>
      </x:c>
      <x:c r="V48" s="17" t="str">
        <x:v>Not independently verified</x:v>
      </x:c>
      <x:c r="W48" s="17" t="str">
        <x:v>Published</x:v>
      </x:c>
      <x:c r="X48" s="17" t="str">
        <x:v>Reviewed 2026-10-20</x:v>
      </x:c>
    </x:row>
  </x:sheetData>
  <x:conditionalFormatting sqref="R2:R44">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44">
      <x:formula1>"Verified,Partial,Needs Review"</x:formula1>
      <x:formula2>0</x:formula2>
    </x:dataValidation>
  </x:dataValidations>
  <x:hyperlinks>
    <x:hyperlink xmlns:r="http://schemas.openxmlformats.org/officeDocument/2006/relationships" ref="S2" r:id="R2907b7d8b97c4e61"/>
    <x:hyperlink xmlns:r="http://schemas.openxmlformats.org/officeDocument/2006/relationships" ref="T2" r:id="R550d020736854e63"/>
    <x:hyperlink xmlns:r="http://schemas.openxmlformats.org/officeDocument/2006/relationships" ref="U2" r:id="Rd4a06b9150064c0c"/>
    <x:hyperlink xmlns:r="http://schemas.openxmlformats.org/officeDocument/2006/relationships" ref="S3" r:id="R0acf50b3a53c4065"/>
    <x:hyperlink xmlns:r="http://schemas.openxmlformats.org/officeDocument/2006/relationships" ref="T3" r:id="R0441d19e1cb54fd9"/>
    <x:hyperlink xmlns:r="http://schemas.openxmlformats.org/officeDocument/2006/relationships" ref="U3" r:id="R1465f9b4baa644e5"/>
    <x:hyperlink xmlns:r="http://schemas.openxmlformats.org/officeDocument/2006/relationships" ref="S4" r:id="Rafa9f80fd279460f"/>
    <x:hyperlink xmlns:r="http://schemas.openxmlformats.org/officeDocument/2006/relationships" ref="T4" r:id="R6134f32923e14069"/>
    <x:hyperlink xmlns:r="http://schemas.openxmlformats.org/officeDocument/2006/relationships" ref="U4" r:id="R9f1cb596155d4e53"/>
    <x:hyperlink xmlns:r="http://schemas.openxmlformats.org/officeDocument/2006/relationships" ref="S5" r:id="R01726e8285574bce"/>
    <x:hyperlink xmlns:r="http://schemas.openxmlformats.org/officeDocument/2006/relationships" ref="T5" r:id="R4103ea7bbddb4354"/>
    <x:hyperlink xmlns:r="http://schemas.openxmlformats.org/officeDocument/2006/relationships" ref="U5" r:id="Re136e68d86184aab"/>
    <x:hyperlink xmlns:r="http://schemas.openxmlformats.org/officeDocument/2006/relationships" ref="S6" r:id="R38f7ac9d380441d8"/>
    <x:hyperlink xmlns:r="http://schemas.openxmlformats.org/officeDocument/2006/relationships" ref="T6" r:id="Rfd62e9f378f74e3d"/>
    <x:hyperlink xmlns:r="http://schemas.openxmlformats.org/officeDocument/2006/relationships" ref="U6" r:id="R5634b8c167954799"/>
    <x:hyperlink xmlns:r="http://schemas.openxmlformats.org/officeDocument/2006/relationships" ref="S7" r:id="Rfc758df3dc0a4942"/>
    <x:hyperlink xmlns:r="http://schemas.openxmlformats.org/officeDocument/2006/relationships" ref="T7" r:id="Rd28f23bf6c83442c"/>
    <x:hyperlink xmlns:r="http://schemas.openxmlformats.org/officeDocument/2006/relationships" ref="U7" r:id="R329536460b534780"/>
    <x:hyperlink xmlns:r="http://schemas.openxmlformats.org/officeDocument/2006/relationships" ref="S8" r:id="R734ec7d4572a4772"/>
    <x:hyperlink xmlns:r="http://schemas.openxmlformats.org/officeDocument/2006/relationships" ref="T8" r:id="Rd1dc52d48ab14f4b"/>
    <x:hyperlink xmlns:r="http://schemas.openxmlformats.org/officeDocument/2006/relationships" ref="U8" r:id="R9e05aaaba1b94dfd"/>
    <x:hyperlink xmlns:r="http://schemas.openxmlformats.org/officeDocument/2006/relationships" ref="S9" r:id="R1f1ef6a08c024f26"/>
    <x:hyperlink xmlns:r="http://schemas.openxmlformats.org/officeDocument/2006/relationships" ref="T9" r:id="R14af1d435f4b49f9"/>
    <x:hyperlink xmlns:r="http://schemas.openxmlformats.org/officeDocument/2006/relationships" ref="U9" r:id="Rcb5ae002d4e645ff"/>
    <x:hyperlink xmlns:r="http://schemas.openxmlformats.org/officeDocument/2006/relationships" ref="S10" r:id="R57c1c3ac1e024bb6"/>
    <x:hyperlink xmlns:r="http://schemas.openxmlformats.org/officeDocument/2006/relationships" ref="T10" r:id="Rafa5ab6f0f7343f4"/>
    <x:hyperlink xmlns:r="http://schemas.openxmlformats.org/officeDocument/2006/relationships" ref="U10" r:id="R61ee62530afa4435"/>
    <x:hyperlink xmlns:r="http://schemas.openxmlformats.org/officeDocument/2006/relationships" ref="S11" r:id="Rccc3abd8e99d401e"/>
    <x:hyperlink xmlns:r="http://schemas.openxmlformats.org/officeDocument/2006/relationships" ref="T11" r:id="Rcbefcc94edaf4fd8"/>
    <x:hyperlink xmlns:r="http://schemas.openxmlformats.org/officeDocument/2006/relationships" ref="U11" r:id="R7115ef2c709c473c"/>
    <x:hyperlink xmlns:r="http://schemas.openxmlformats.org/officeDocument/2006/relationships" ref="S12" r:id="Rddd5520c79f14c04"/>
    <x:hyperlink xmlns:r="http://schemas.openxmlformats.org/officeDocument/2006/relationships" ref="T12" r:id="Ra28f40ff7f4a428e"/>
    <x:hyperlink xmlns:r="http://schemas.openxmlformats.org/officeDocument/2006/relationships" ref="U12" r:id="Rff0047495190410f"/>
    <x:hyperlink xmlns:r="http://schemas.openxmlformats.org/officeDocument/2006/relationships" ref="S13" r:id="R839764e40750495f"/>
    <x:hyperlink xmlns:r="http://schemas.openxmlformats.org/officeDocument/2006/relationships" ref="T13" r:id="R8272002cf84f4e18"/>
    <x:hyperlink xmlns:r="http://schemas.openxmlformats.org/officeDocument/2006/relationships" ref="U13" r:id="Rea4161a8081a4e1e"/>
    <x:hyperlink xmlns:r="http://schemas.openxmlformats.org/officeDocument/2006/relationships" ref="S14" r:id="R9f92f0da4ed5429b"/>
    <x:hyperlink xmlns:r="http://schemas.openxmlformats.org/officeDocument/2006/relationships" ref="T14" r:id="R25d32212f76b45c9"/>
    <x:hyperlink xmlns:r="http://schemas.openxmlformats.org/officeDocument/2006/relationships" ref="U14" r:id="R170bd10af488487f"/>
    <x:hyperlink xmlns:r="http://schemas.openxmlformats.org/officeDocument/2006/relationships" ref="S15" r:id="R5514f72fe3a44aa5"/>
    <x:hyperlink xmlns:r="http://schemas.openxmlformats.org/officeDocument/2006/relationships" ref="T15" r:id="R456500c8e8e34c3d"/>
    <x:hyperlink xmlns:r="http://schemas.openxmlformats.org/officeDocument/2006/relationships" ref="U15" r:id="R58375e1c5e8a43d8"/>
    <x:hyperlink xmlns:r="http://schemas.openxmlformats.org/officeDocument/2006/relationships" ref="S16" r:id="R61444a5e97494a85"/>
    <x:hyperlink xmlns:r="http://schemas.openxmlformats.org/officeDocument/2006/relationships" ref="T16" r:id="R4ac741e196d6442a"/>
    <x:hyperlink xmlns:r="http://schemas.openxmlformats.org/officeDocument/2006/relationships" ref="U16" r:id="R719138f401b74ac4"/>
    <x:hyperlink xmlns:r="http://schemas.openxmlformats.org/officeDocument/2006/relationships" ref="S17" r:id="R2e653b5963204d2e"/>
    <x:hyperlink xmlns:r="http://schemas.openxmlformats.org/officeDocument/2006/relationships" ref="T17" r:id="R7357af140751487d"/>
    <x:hyperlink xmlns:r="http://schemas.openxmlformats.org/officeDocument/2006/relationships" ref="U17" r:id="Rba473c1498f04fa4"/>
    <x:hyperlink xmlns:r="http://schemas.openxmlformats.org/officeDocument/2006/relationships" ref="S18" r:id="R2b6fdceb9d4546d3"/>
    <x:hyperlink xmlns:r="http://schemas.openxmlformats.org/officeDocument/2006/relationships" ref="T18" r:id="Ref761cb1380149e5"/>
    <x:hyperlink xmlns:r="http://schemas.openxmlformats.org/officeDocument/2006/relationships" ref="U18" r:id="R18fdee92bf4a44b9"/>
    <x:hyperlink xmlns:r="http://schemas.openxmlformats.org/officeDocument/2006/relationships" ref="S19" r:id="Rc3ab7a20ebf644d9"/>
    <x:hyperlink xmlns:r="http://schemas.openxmlformats.org/officeDocument/2006/relationships" ref="T19" r:id="R40f1df044f7b4250"/>
    <x:hyperlink xmlns:r="http://schemas.openxmlformats.org/officeDocument/2006/relationships" ref="U19" r:id="R8b022dcc9bb04d06"/>
    <x:hyperlink xmlns:r="http://schemas.openxmlformats.org/officeDocument/2006/relationships" ref="S20" r:id="Rb291935365a04de3"/>
    <x:hyperlink xmlns:r="http://schemas.openxmlformats.org/officeDocument/2006/relationships" ref="T20" r:id="Reb8c93cffbb14072"/>
    <x:hyperlink xmlns:r="http://schemas.openxmlformats.org/officeDocument/2006/relationships" ref="U20" r:id="R61dca22c2f8f47a2"/>
    <x:hyperlink xmlns:r="http://schemas.openxmlformats.org/officeDocument/2006/relationships" ref="S21" r:id="Re37a8780607745e5"/>
    <x:hyperlink xmlns:r="http://schemas.openxmlformats.org/officeDocument/2006/relationships" ref="T21" r:id="R81f572fcebe94aab"/>
    <x:hyperlink xmlns:r="http://schemas.openxmlformats.org/officeDocument/2006/relationships" ref="U21" r:id="R4ae0701c6ae445bd"/>
    <x:hyperlink xmlns:r="http://schemas.openxmlformats.org/officeDocument/2006/relationships" ref="S22" r:id="R0f817180bd034768"/>
    <x:hyperlink xmlns:r="http://schemas.openxmlformats.org/officeDocument/2006/relationships" ref="T22" r:id="R8986d71e250040cc"/>
    <x:hyperlink xmlns:r="http://schemas.openxmlformats.org/officeDocument/2006/relationships" ref="U22" r:id="R689bbac9a1634910"/>
    <x:hyperlink xmlns:r="http://schemas.openxmlformats.org/officeDocument/2006/relationships" ref="S23" r:id="R90ba2b839cba41fa"/>
    <x:hyperlink xmlns:r="http://schemas.openxmlformats.org/officeDocument/2006/relationships" ref="T23" r:id="R225c9a94a6364e49"/>
    <x:hyperlink xmlns:r="http://schemas.openxmlformats.org/officeDocument/2006/relationships" ref="U23" r:id="Rd861c13fc2c7415e"/>
    <x:hyperlink xmlns:r="http://schemas.openxmlformats.org/officeDocument/2006/relationships" ref="S24" r:id="Rcef0f4f7ce804d78"/>
    <x:hyperlink xmlns:r="http://schemas.openxmlformats.org/officeDocument/2006/relationships" ref="T24" r:id="Rf86c07af3597440f"/>
    <x:hyperlink xmlns:r="http://schemas.openxmlformats.org/officeDocument/2006/relationships" ref="U24" r:id="R6edbad016b574631"/>
    <x:hyperlink xmlns:r="http://schemas.openxmlformats.org/officeDocument/2006/relationships" ref="S25" r:id="R51e23bad0a064161"/>
    <x:hyperlink xmlns:r="http://schemas.openxmlformats.org/officeDocument/2006/relationships" ref="T25" r:id="R3193500ef7474c53"/>
    <x:hyperlink xmlns:r="http://schemas.openxmlformats.org/officeDocument/2006/relationships" ref="U25" r:id="R89f97c9891334280"/>
    <x:hyperlink xmlns:r="http://schemas.openxmlformats.org/officeDocument/2006/relationships" ref="S26" r:id="R0d50e39b226e4eba"/>
    <x:hyperlink xmlns:r="http://schemas.openxmlformats.org/officeDocument/2006/relationships" ref="T26" r:id="Ra2b2a6f764f1474a"/>
    <x:hyperlink xmlns:r="http://schemas.openxmlformats.org/officeDocument/2006/relationships" ref="U26" r:id="R5bdc3547ad1545e5"/>
    <x:hyperlink xmlns:r="http://schemas.openxmlformats.org/officeDocument/2006/relationships" ref="S27" r:id="R8066c709789c4bce"/>
    <x:hyperlink xmlns:r="http://schemas.openxmlformats.org/officeDocument/2006/relationships" ref="T27" r:id="R8f5c00b51c584aa8"/>
    <x:hyperlink xmlns:r="http://schemas.openxmlformats.org/officeDocument/2006/relationships" ref="U27" r:id="Rfaf8c245839f45c9"/>
    <x:hyperlink xmlns:r="http://schemas.openxmlformats.org/officeDocument/2006/relationships" ref="S28" r:id="R942e2f5ac04640a0"/>
    <x:hyperlink xmlns:r="http://schemas.openxmlformats.org/officeDocument/2006/relationships" ref="T28" r:id="R221897e20bf8460e"/>
    <x:hyperlink xmlns:r="http://schemas.openxmlformats.org/officeDocument/2006/relationships" ref="U28" r:id="Rb72c4052d83247a8"/>
    <x:hyperlink xmlns:r="http://schemas.openxmlformats.org/officeDocument/2006/relationships" ref="S29" r:id="R457628ed8d284a89"/>
    <x:hyperlink xmlns:r="http://schemas.openxmlformats.org/officeDocument/2006/relationships" ref="T29" r:id="Ra054ccbe2a9146fc"/>
    <x:hyperlink xmlns:r="http://schemas.openxmlformats.org/officeDocument/2006/relationships" ref="U29" r:id="R0bdccf49c4294afd"/>
    <x:hyperlink xmlns:r="http://schemas.openxmlformats.org/officeDocument/2006/relationships" ref="S30" r:id="R774040ed891c4655"/>
    <x:hyperlink xmlns:r="http://schemas.openxmlformats.org/officeDocument/2006/relationships" ref="T30" r:id="Rc4c52e74c2b04dff"/>
    <x:hyperlink xmlns:r="http://schemas.openxmlformats.org/officeDocument/2006/relationships" ref="U30" r:id="R1681833219ef4332"/>
    <x:hyperlink xmlns:r="http://schemas.openxmlformats.org/officeDocument/2006/relationships" ref="S31" r:id="Rfa22904439584c3d"/>
    <x:hyperlink xmlns:r="http://schemas.openxmlformats.org/officeDocument/2006/relationships" ref="T31" r:id="R758ff4b3885b4434"/>
    <x:hyperlink xmlns:r="http://schemas.openxmlformats.org/officeDocument/2006/relationships" ref="U31" r:id="R2b85a74a7e764333"/>
    <x:hyperlink xmlns:r="http://schemas.openxmlformats.org/officeDocument/2006/relationships" ref="S32" r:id="R06cd5293a39d4aa1"/>
    <x:hyperlink xmlns:r="http://schemas.openxmlformats.org/officeDocument/2006/relationships" ref="T32" r:id="R0dd701f904d44e03"/>
    <x:hyperlink xmlns:r="http://schemas.openxmlformats.org/officeDocument/2006/relationships" ref="U32" r:id="Rfde0688f57f54f23"/>
    <x:hyperlink xmlns:r="http://schemas.openxmlformats.org/officeDocument/2006/relationships" ref="S33" r:id="R388356be9d484703"/>
    <x:hyperlink xmlns:r="http://schemas.openxmlformats.org/officeDocument/2006/relationships" ref="T33" r:id="Raa37c11575df420f"/>
    <x:hyperlink xmlns:r="http://schemas.openxmlformats.org/officeDocument/2006/relationships" ref="U33" r:id="Re8f32eb288974879"/>
    <x:hyperlink xmlns:r="http://schemas.openxmlformats.org/officeDocument/2006/relationships" ref="S34" r:id="R5b52ce3947514b5c"/>
    <x:hyperlink xmlns:r="http://schemas.openxmlformats.org/officeDocument/2006/relationships" ref="T34" r:id="Rfcfdd68106764a33"/>
    <x:hyperlink xmlns:r="http://schemas.openxmlformats.org/officeDocument/2006/relationships" ref="U34" r:id="R8e86a93b1c124ca0"/>
    <x:hyperlink xmlns:r="http://schemas.openxmlformats.org/officeDocument/2006/relationships" ref="S35" r:id="R9113705fdc4440da"/>
    <x:hyperlink xmlns:r="http://schemas.openxmlformats.org/officeDocument/2006/relationships" ref="T35" r:id="Rd2737a791b2444b1"/>
    <x:hyperlink xmlns:r="http://schemas.openxmlformats.org/officeDocument/2006/relationships" ref="U35" r:id="R6f7fd14fa8fb4f8c"/>
    <x:hyperlink xmlns:r="http://schemas.openxmlformats.org/officeDocument/2006/relationships" ref="S36" r:id="Rd2f432d895394887"/>
    <x:hyperlink xmlns:r="http://schemas.openxmlformats.org/officeDocument/2006/relationships" ref="T36" r:id="R9005e27caaf54a9e"/>
    <x:hyperlink xmlns:r="http://schemas.openxmlformats.org/officeDocument/2006/relationships" ref="U36" r:id="R6a64892b80a249d5"/>
    <x:hyperlink xmlns:r="http://schemas.openxmlformats.org/officeDocument/2006/relationships" ref="S37" r:id="R19c7b874f00143c9"/>
    <x:hyperlink xmlns:r="http://schemas.openxmlformats.org/officeDocument/2006/relationships" ref="T37" r:id="R7ad1fbe310e246e0"/>
    <x:hyperlink xmlns:r="http://schemas.openxmlformats.org/officeDocument/2006/relationships" ref="U37" r:id="R93cc82fd7d7f486b"/>
    <x:hyperlink xmlns:r="http://schemas.openxmlformats.org/officeDocument/2006/relationships" ref="S38" r:id="R02b635f8255e47b7"/>
    <x:hyperlink xmlns:r="http://schemas.openxmlformats.org/officeDocument/2006/relationships" ref="T38" r:id="R8777c58dd85a4b90"/>
    <x:hyperlink xmlns:r="http://schemas.openxmlformats.org/officeDocument/2006/relationships" ref="U38" r:id="R68eaaf3e81a74134"/>
    <x:hyperlink xmlns:r="http://schemas.openxmlformats.org/officeDocument/2006/relationships" ref="S39" r:id="R52c801142d7445c8"/>
    <x:hyperlink xmlns:r="http://schemas.openxmlformats.org/officeDocument/2006/relationships" ref="T39" r:id="Rec551dc447f24291"/>
    <x:hyperlink xmlns:r="http://schemas.openxmlformats.org/officeDocument/2006/relationships" ref="U39" r:id="R208038bfa53040e7"/>
    <x:hyperlink xmlns:r="http://schemas.openxmlformats.org/officeDocument/2006/relationships" ref="S40" r:id="R7597755c80464efc"/>
    <x:hyperlink xmlns:r="http://schemas.openxmlformats.org/officeDocument/2006/relationships" ref="T40" r:id="R29ea43a1c9d0447c"/>
    <x:hyperlink xmlns:r="http://schemas.openxmlformats.org/officeDocument/2006/relationships" ref="U40" r:id="R8aa8f17f012e41a9"/>
    <x:hyperlink xmlns:r="http://schemas.openxmlformats.org/officeDocument/2006/relationships" ref="S41" r:id="Rd1f3133a5af54e99"/>
    <x:hyperlink xmlns:r="http://schemas.openxmlformats.org/officeDocument/2006/relationships" ref="T41" r:id="R74c4a4f285344aa3"/>
    <x:hyperlink xmlns:r="http://schemas.openxmlformats.org/officeDocument/2006/relationships" ref="U41" r:id="Ra1370f3fc95f49b1"/>
    <x:hyperlink xmlns:r="http://schemas.openxmlformats.org/officeDocument/2006/relationships" ref="S42" r:id="Re593489b49544fe0"/>
    <x:hyperlink xmlns:r="http://schemas.openxmlformats.org/officeDocument/2006/relationships" ref="T42" r:id="R10d5593edd1846be"/>
    <x:hyperlink xmlns:r="http://schemas.openxmlformats.org/officeDocument/2006/relationships" ref="U42" r:id="R71e9ea0201dc4cdf"/>
    <x:hyperlink xmlns:r="http://schemas.openxmlformats.org/officeDocument/2006/relationships" ref="S43" r:id="R839aed9d0039409c"/>
    <x:hyperlink xmlns:r="http://schemas.openxmlformats.org/officeDocument/2006/relationships" ref="T43" r:id="Rf3592905d4754ed8"/>
    <x:hyperlink xmlns:r="http://schemas.openxmlformats.org/officeDocument/2006/relationships" ref="U43" r:id="Re8dc88ea1c764af7"/>
    <x:hyperlink xmlns:r="http://schemas.openxmlformats.org/officeDocument/2006/relationships" ref="S44" r:id="Ra90ed791ddc64771"/>
    <x:hyperlink xmlns:r="http://schemas.openxmlformats.org/officeDocument/2006/relationships" ref="T44" r:id="Re7733a29d3894a99"/>
    <x:hyperlink xmlns:r="http://schemas.openxmlformats.org/officeDocument/2006/relationships" ref="U44" r:id="Rc388efa672ee41fa"/>
  </x:hyperlinks>
  <x:pageMargins left="0.7" right="0.7" top="0.75" bottom="0.75" header="0.3" footer="0.3"/>
  <x:tableParts count="1">
    <x:tablePart xmlns:r="http://schemas.openxmlformats.org/officeDocument/2006/relationships" r:id="R5e53fdbb87ed46be"/>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48" hidden="0" customHeight="1">
      <x:c r="A1" s="22" t="s">
        <x:v>24</x:v>
      </x:c>
      <x:c r="B1" s="5"/>
      <x:c r="C1" s="5"/>
    </x:row>
    <x:row r="2" ht="92" hidden="0" customHeight="1">
      <x:c r="A2" s="20" t="str">
        <x:v>Original: The Incredible Hulk Annual #1, October 1968. Cover by Jim Steranko (pencils and inks); Marie Severin (Hulk head alterations).</x:v>
      </x:c>
      <x:c r="B2" s="5"/>
      <x:c r="C2" s="5"/>
    </x:row>
    <x:row r="3" ht="92" hidden="0" customHeight="1">
      <x:c r="A3" s="21" t="str">
        <x:v>Reviewed October 20, 2026. 44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COUNTA(Catalog!A2:A244)</x:f>
        <x:v>47</x:v>
      </x:c>
      <x:c r="C6" s="5"/>
    </x:row>
    <x:row r="7" ht="15" hidden="0">
      <x:c r="A7" s="5" t="s">
        <x:v>28</x:v>
      </x:c>
      <x:c r="B7" s="5" t="n">
        <x:f aca="0">COUNTA('Research Log'!A2:A500)</x:f>
        <x:v>56</x:v>
      </x:c>
      <x:c r="C7" s="5"/>
    </x:row>
    <x:row r="8" ht="15" hidden="0">
      <x:c r="A8" s="5" t="s">
        <x:v>29</x:v>
      </x:c>
      <x:c r="B8" s="5" t="n">
        <x:f aca="0">MIN(Catalog!D2:D244)</x:f>
        <x:v>1975</x:v>
      </x:c>
      <x:c r="C8" s="5"/>
    </x:row>
    <x:row r="9" ht="15" hidden="0">
      <x:c r="A9" s="5" t="s">
        <x:v>30</x:v>
      </x:c>
      <x:c r="B9" s="5" t="n">
        <x:f aca="0">MAX(Catalog!D2:D244)</x:f>
        <x:v>2025</x:v>
      </x:c>
      <x:c r="C9" s="5"/>
    </x:row>
    <x:row r="10" ht="15" hidden="0">
      <x:c r="A10" s="5"/>
      <x:c r="B10" s="5"/>
      <x:c r="C10" s="5"/>
    </x:row>
    <x:row r="11" ht="15" hidden="0">
      <x:c r="A11" s="8" t="s">
        <x:v>17</x:v>
      </x:c>
      <x:c r="B11" s="8" t="s">
        <x:v>26</x:v>
      </x:c>
      <x:c r="C11" s="8" t="s">
        <x:v>27</x:v>
      </x:c>
    </x:row>
    <x:row r="12" ht="15" hidden="0">
      <x:c r="A12" s="5" t="s">
        <x:v>31</x:v>
      </x:c>
      <x:c r="B12" s="5" t="n">
        <x:f aca="0">COUNTIF(Catalog!R2:R244,"Verified")</x:f>
        <x:v>30</x:v>
      </x:c>
      <x:c r="C12" s="9" t="n">
        <x:f aca="0">IF($B$6=0,0,B12/$B$6)</x:f>
        <x:v>0.6382978723404256</x:v>
      </x:c>
    </x:row>
    <x:row r="13" ht="15" hidden="0">
      <x:c r="A13" s="5" t="s">
        <x:v>32</x:v>
      </x:c>
      <x:c r="B13" s="5" t="n">
        <x:f aca="0">COUNTIF(Catalog!R2:R244,"Partial")</x:f>
        <x:v>17</x:v>
      </x:c>
      <x:c r="C13" s="9" t="n">
        <x:f aca="0">IF($B$6=0,0,B13/$B$6)</x:f>
        <x:v>0.3617021276595745</x:v>
      </x:c>
    </x:row>
    <x:row r="14" ht="15" hidden="0">
      <x:c r="A14" s="5" t="s">
        <x:v>33</x:v>
      </x:c>
      <x:c r="B14" s="5" t="n">
        <x:f aca="0">COUNTIF(Catalog!R2:R244,"Needs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COUNTIF(Catalog!H2:H244,"Direct homage")</x:f>
        <x:v>35</x:v>
      </x:c>
      <x:c r="C17" s="9" t="n">
        <x:f aca="0">IF($B$6=0,0,B17/$B$6)</x:f>
        <x:v>0.7446808510638298</x:v>
      </x:c>
    </x:row>
    <x:row r="18" ht="15" hidden="0">
      <x:c r="A18" s="5" t="s">
        <x:v>36</x:v>
      </x:c>
      <x:c r="B18" s="5" t="n">
        <x:f aca="0">COUNTIF(Catalog!H2:H244,"Parody / homage")</x:f>
        <x:v>2</x:v>
      </x:c>
      <x:c r="C18" s="9" t="n">
        <x:f aca="0">IF($B$6=0,0,B18/$B$6)</x:f>
        <x:v>0.0425531914893617</x:v>
      </x:c>
    </x:row>
    <x:row r="19" ht="15" hidden="0">
      <x:c r="A19" s="5"/>
      <x:c r="B19" s="5"/>
      <x:c r="C19" s="5"/>
    </x:row>
    <x:row r="20" ht="15" hidden="0">
      <x:c r="A20" s="8" t="s">
        <x:v>37</x:v>
      </x:c>
      <x:c r="B20" s="8" t="s">
        <x:v>26</x:v>
      </x:c>
      <x:c r="C20" s="8" t="s">
        <x:v>27</x:v>
      </x:c>
    </x:row>
    <x:row r="21" ht="15" hidden="0">
      <x:c r="A21" s="5" t="s">
        <x:v>38</x:v>
      </x:c>
      <x:c r="B21" s="5" t="n">
        <x:f aca="0">COUNTIFS(Catalog!D2:D244,"&gt;=1960",Catalog!D2:D244,"&lt;1970")</x:f>
        <x:v>0</x:v>
      </x:c>
      <x:c r="C21" s="9" t="n">
        <x:f aca="0">IF($B$6=0,0,B21/$B$6)</x:f>
        <x:v>0</x:v>
      </x:c>
    </x:row>
    <x:row r="22" ht="15" hidden="0">
      <x:c r="A22" s="5" t="s">
        <x:v>39</x:v>
      </x:c>
      <x:c r="B22" s="5" t="n">
        <x:f aca="0">COUNTIFS(Catalog!D2:D244,"&gt;=1970",Catalog!D2:D244,"&lt;1980")</x:f>
        <x:v>1</x:v>
      </x:c>
      <x:c r="C22" s="9" t="n">
        <x:f aca="0">IF($B$6=0,0,B22/$B$6)</x:f>
        <x:v>0.02127659574468085</x:v>
      </x:c>
    </x:row>
    <x:row r="23" ht="15" hidden="0">
      <x:c r="A23" s="5" t="s">
        <x:v>40</x:v>
      </x:c>
      <x:c r="B23" s="5" t="n">
        <x:f aca="0">COUNTIFS(Catalog!D2:D244,"&gt;=1980",Catalog!D2:D244,"&lt;1990")</x:f>
        <x:v>1</x:v>
      </x:c>
      <x:c r="C23" s="9" t="n">
        <x:f aca="0">IF($B$6=0,0,B23/$B$6)</x:f>
        <x:v>0.02127659574468085</x:v>
      </x:c>
    </x:row>
    <x:row r="24" ht="15" hidden="0">
      <x:c r="A24" s="5" t="s">
        <x:v>41</x:v>
      </x:c>
      <x:c r="B24" s="5" t="n">
        <x:f aca="0">COUNTIFS(Catalog!D2:D244,"&gt;=1990",Catalog!D2:D244,"&lt;2000")</x:f>
        <x:v>4</x:v>
      </x:c>
      <x:c r="C24" s="9" t="n">
        <x:f aca="0">IF($B$6=0,0,B24/$B$6)</x:f>
        <x:v>0.0851063829787234</x:v>
      </x:c>
    </x:row>
    <x:row r="25" ht="15" hidden="0">
      <x:c r="A25" s="5" t="s">
        <x:v>42</x:v>
      </x:c>
      <x:c r="B25" s="5" t="n">
        <x:f aca="0">COUNTIFS(Catalog!D2:D244,"&gt;=2000",Catalog!D2:D244,"&lt;2010")</x:f>
        <x:v>6</x:v>
      </x:c>
      <x:c r="C25" s="9" t="n">
        <x:f aca="0">IF($B$6=0,0,B25/$B$6)</x:f>
        <x:v>0.1276595744680851</x:v>
      </x:c>
    </x:row>
    <x:row r="26" ht="15" hidden="0">
      <x:c r="A26" s="5" t="s">
        <x:v>43</x:v>
      </x:c>
      <x:c r="B26" s="5" t="n">
        <x:f aca="0">COUNTIFS(Catalog!D2:D244,"&gt;=2010",Catalog!D2:D244,"&lt;2020")</x:f>
        <x:v>17</x:v>
      </x:c>
      <x:c r="C26" s="9" t="n">
        <x:f aca="0">IF($B$6=0,0,B26/$B$6)</x:f>
        <x:v>0.3617021276595745</x:v>
      </x:c>
    </x:row>
    <x:row r="27" ht="15" hidden="0">
      <x:c r="A27" s="5" t="s">
        <x:v>44</x:v>
      </x:c>
      <x:c r="B27" s="5" t="n">
        <x:f aca="0">COUNTIFS(Catalog!D2:D244,"&gt;=2020",Catalog!D2:D244,"&lt;2030")</x:f>
        <x:v>18</x:v>
      </x:c>
      <x:c r="C27" s="9" t="n">
        <x:f aca="0">IF($B$6=0,0,B27/$B$6)</x:f>
        <x:v>0.3829787234042553</x:v>
      </x:c>
    </x:row>
    <x:row r="28" ht="15" hidden="0">
      <x:c r="A28" s="5"/>
      <x:c r="B28" s="5"/>
      <x:c r="C28" s="5"/>
    </x:row>
    <x:row r="29" ht="15" hidden="0">
      <x:c r="A29" s="8" t="s">
        <x:v>4</x:v>
      </x:c>
      <x:c r="B29" s="8" t="s">
        <x:v>26</x:v>
      </x:c>
      <x:c r="C29" s="8" t="s">
        <x:v>27</x:v>
      </x:c>
    </x:row>
    <x:row r="30" ht="15" hidden="0">
      <x:c r="A30" s="5" t="s">
        <x:v>45</x:v>
      </x:c>
      <x:c r="B30" s="5" t="n">
        <x:f aca="0">COUNTIF(Catalog!E2:E244,"Marvel Comics")</x:f>
        <x:v>24</x:v>
      </x:c>
      <x:c r="C30" s="9" t="n">
        <x:f aca="0">IF($B$6=0,0,B30/$B$6)</x:f>
        <x:v>0.5106382978723404</x:v>
      </x:c>
    </x:row>
    <x:row r="31" ht="15" hidden="0">
      <x:c r="A31" s="5" t="s">
        <x:v>46</x:v>
      </x:c>
      <x:c r="B31" s="5" t="n">
        <x:f aca="0">COUNTIF(Catalog!E2:E244,"Image Comics")</x:f>
        <x:v>6</x:v>
      </x:c>
      <x:c r="C31" s="9" t="n">
        <x:f aca="0">IF($B$6=0,0,B31/$B$6)</x:f>
        <x:v>0.1276595744680851</x:v>
      </x:c>
    </x:row>
    <x:row r="32" ht="15" hidden="0">
      <x:c r="A32" s="5" t="s">
        <x:v>47</x:v>
      </x:c>
      <x:c r="B32" s="5" t="n">
        <x:f aca="0">COUNTIF(Catalog!E2:E244,"Scout Comics")</x:f>
        <x:v>2</x:v>
      </x:c>
      <x:c r="C32" s="9" t="n">
        <x:f aca="0">IF($B$6=0,0,B32/$B$6)</x:f>
        <x:v>0.0425531914893617</x:v>
      </x:c>
    </x:row>
    <x:row r="33" ht="15" hidden="0">
      <x:c r="A33" s="5" t="s">
        <x:v>48</x:v>
      </x:c>
      <x:c r="B33" s="5" t="n">
        <x:f aca="0">COUNTIF(Catalog!E2:E244,"Ahoy Comics")</x:f>
        <x:v>2</x:v>
      </x:c>
      <x:c r="C33" s="9" t="n">
        <x:f aca="0">IF($B$6=0,0,B33/$B$6)</x:f>
        <x:v>0.0425531914893617</x:v>
      </x:c>
    </x:row>
    <x:row r="34" ht="15" hidden="0">
      <x:c r="A34" s="5" t="s">
        <x:v>49</x:v>
      </x:c>
      <x:c r="B34" s="5" t="n">
        <x:f aca="0">COUNTIF(Catalog!E2:E244,"Wizard")</x:f>
        <x:v>1</x:v>
      </x:c>
      <x:c r="C34" s="9" t="n">
        <x:f aca="0">IF($B$6=0,0,B34/$B$6)</x:f>
        <x:v>0.02127659574468085</x:v>
      </x:c>
    </x:row>
    <x:row r="35" ht="15" hidden="0">
      <x:c r="A35" s="5" t="s">
        <x:v>50</x:v>
      </x:c>
      <x:c r="B35" s="5" t="n">
        <x:f aca="0">COUNTIF(Catalog!E2:E244,"DC Comics")</x:f>
        <x:v>1</x:v>
      </x:c>
      <x:c r="C35" s="9" t="n">
        <x:f aca="0">IF($B$6=0,0,B35/$B$6)</x:f>
        <x:v>0.02127659574468085</x:v>
      </x:c>
    </x:row>
    <x:row r="36" ht="15" hidden="0">
      <x:c r="A36" s="5" t="s">
        <x:v>51</x:v>
      </x:c>
      <x:c r="B36" s="5" t="n">
        <x:f aca="0">COUNTIF(Catalog!E2:E244,"Independent / other")</x:f>
        <x:v>0</x:v>
      </x:c>
      <x:c r="C36" s="9" t="n">
        <x:f aca="0">IF($B$6=0,0,B36/$B$6)</x:f>
        <x:v>0</x:v>
      </x:c>
    </x:row>
    <x:row r="37" ht="15" hidden="0">
      <x:c r="A37" s="5" t="s">
        <x:v>52</x:v>
      </x:c>
      <x:c r="B37" s="5" t="n">
        <x:f aca="0">COUNTIF(Catalog!E2:E244,"Valiant")</x:f>
        <x:v>1</x:v>
      </x:c>
      <x:c r="C37" s="9" t="n">
        <x:f aca="0">IF($B$6=0,0,B37/$B$6)</x:f>
        <x:v>0.02127659574468085</x:v>
      </x:c>
    </x:row>
    <x:row r="38" ht="15" hidden="0">
      <x:c r="A38" s="5" t="s">
        <x:v>53</x:v>
      </x:c>
      <x:c r="B38" s="5" t="n">
        <x:f aca="0">COUNTIF(Catalog!E2:E244,"Dynamite")</x:f>
        <x:v>1</x:v>
      </x:c>
      <x:c r="C38" s="9" t="n">
        <x:f aca="0">IF($B$6=0,0,B38/$B$6)</x:f>
        <x:v>0.02127659574468085</x:v>
      </x:c>
    </x:row>
    <x:row r="39" ht="15" hidden="0">
      <x:c r="A39" s="5" t="s">
        <x:v>54</x:v>
      </x:c>
      <x:c r="B39" s="5" t="n">
        <x:f aca="0">COUNTIF(Catalog!E2:E244,"Coffin Comics")</x:f>
        <x:v>1</x:v>
      </x:c>
      <x:c r="C39" s="9" t="n">
        <x:f aca="0">IF($B$6=0,0,B39/$B$6)</x:f>
        <x:v>0.02127659574468085</x:v>
      </x:c>
    </x:row>
    <x:row r="40" ht="15" hidden="0">
      <x:c r="A40" s="5" t="s">
        <x:v>55</x:v>
      </x:c>
      <x:c r="B40" s="5" t="n">
        <x:f aca="0">COUNTIF(Catalog!E2:E244,"Ablaze")</x:f>
        <x:v>1</x:v>
      </x:c>
      <x:c r="C40" s="9" t="n">
        <x:f aca="0">IF($B$6=0,0,B40/$B$6)</x:f>
        <x:v>0.02127659574468085</x:v>
      </x:c>
    </x:row>
    <x:row r="41" ht="15" hidden="0">
      <x:c r="A41" s="5" t="s">
        <x:v>56</x:v>
      </x:c>
      <x:c r="B41" s="5" t="n">
        <x:f aca="0">COUNTIF(Catalog!E2:E244,"Counterpoint Comics")</x:f>
        <x:v>1</x:v>
      </x:c>
      <x:c r="C41" s="9" t="n">
        <x:f aca="0">IF($B$6=0,0,B41/$B$6)</x:f>
        <x:v>0.02127659574468085</x:v>
      </x:c>
    </x:row>
    <x:row r="42" ht="15" hidden="0">
      <x:c r="A42" s="5" t="s">
        <x:v>57</x:v>
      </x:c>
      <x:c r="B42" s="5" t="n">
        <x:f aca="0">COUNTIF(Catalog!E2:E244,"Archie Comics")</x:f>
        <x:v>1</x:v>
      </x:c>
      <x:c r="C42" s="9" t="n">
        <x:f aca="0">IF($B$6=0,0,B42/$B$6)</x:f>
        <x:v>0.02127659574468085</x:v>
      </x:c>
    </x:row>
    <x:row r="43" ht="15" hidden="0">
      <x:c r="A43" s="5" t="s">
        <x:v>58</x:v>
      </x:c>
      <x:c r="B43" s="5" t="n">
        <x:f aca="0">COUNTIF(Catalog!E2:E244,"Antarctic Press")</x:f>
        <x:v>1</x:v>
      </x:c>
      <x:c r="C43" s="9" t="n">
        <x:f aca="0">IF($B$6=0,0,B43/$B$6)</x:f>
        <x:v>0.02127659574468085</x:v>
      </x:c>
    </x:row>
  </x:sheetData>
  <x:mergeCells>
    <x:mergeCell ref="A1:C1"/>
  </x:mergeCells>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59</x:v>
      </x:c>
      <x:c r="B1" s="8" t="s">
        <x:v>60</x:v>
      </x:c>
      <x:c r="C1" s="8" t="s">
        <x:v>61</x:v>
      </x:c>
      <x:c r="D1" s="8" t="s">
        <x:v>62</x:v>
      </x:c>
      <x:c r="E1" s="8" t="s">
        <x:v>63</x:v>
      </x:c>
    </x:row>
    <x:row r="2" ht="23.850000381469727" hidden="0">
      <x:c r="A2" s="2" t="s">
        <x:v>64</x:v>
      </x:c>
      <x:c r="B2" s="2" t="s">
        <x:v>65</x:v>
      </x:c>
      <x:c r="C2" s="2" t="s">
        <x:v>66</x:v>
      </x:c>
      <x:c r="D2" s="3" t="s">
        <x:v>67</x:v>
      </x:c>
      <x:c r="E2" s="2"/>
    </x:row>
    <x:row r="3" ht="15" hidden="0">
      <x:c r="A3" s="2" t="s">
        <x:v>68</x:v>
      </x:c>
      <x:c r="B3" s="2" t="s">
        <x:v>69</x:v>
      </x:c>
      <x:c r="C3" s="2" t="s">
        <x:v>70</x:v>
      </x:c>
      <x:c r="D3" s="3" t="s">
        <x:v>71</x:v>
      </x:c>
      <x:c r="E3" s="2"/>
    </x:row>
    <x:row r="4" ht="23.850000381469727" hidden="0">
      <x:c r="A4" s="2" t="s">
        <x:v>72</x:v>
      </x:c>
      <x:c r="B4" s="2" t="s">
        <x:v>69</x:v>
      </x:c>
      <x:c r="C4" s="2" t="s">
        <x:v>73</x:v>
      </x:c>
      <x:c r="D4" s="3" t="s">
        <x:v>74</x:v>
      </x:c>
      <x:c r="E4" s="2"/>
    </x:row>
    <x:row r="5" ht="23.850000381469727" hidden="0">
      <x:c r="A5" s="2" t="s">
        <x:v>75</x:v>
      </x:c>
      <x:c r="B5" s="2" t="s">
        <x:v>69</x:v>
      </x:c>
      <x:c r="C5" s="2" t="s">
        <x:v>73</x:v>
      </x:c>
      <x:c r="D5" s="3" t="s">
        <x:v>76</x:v>
      </x:c>
      <x:c r="E5" s="2"/>
    </x:row>
    <x:row r="6" ht="23.850000381469727" hidden="0">
      <x:c r="A6" s="2" t="s">
        <x:v>77</x:v>
      </x:c>
      <x:c r="B6" s="2" t="s">
        <x:v>69</x:v>
      </x:c>
      <x:c r="C6" s="2" t="s">
        <x:v>73</x:v>
      </x:c>
      <x:c r="D6" s="3" t="s">
        <x:v>78</x:v>
      </x:c>
      <x:c r="E6" s="2"/>
    </x:row>
    <x:row r="7" ht="60" hidden="0" customHeight="1">
      <x:c r="A7" s="15" t="str">
        <x:v>CL-HULKANN1-0001</x:v>
      </x:c>
      <x:c r="B7" s="15" t="str">
        <x:v>Reference / related edition</x:v>
      </x:c>
      <x:c r="C7" s="15" t="str">
        <x:v>Reuses the Steranko drawing with his original head and revised lower lettering; the 1968 printed cover had Marie Severin head alterations. This is a reference/reprint edition, not newly drawn homage art. Reuses the Steranko drawing with his original head and revised lower lettering; the 1968 printed cover had Marie Severin head alterations. This is a reference/reprint edition, not newly drawn homage art.</x:v>
      </x:c>
      <x:c r="D7" s="16" t="str">
        <x:v>https://leagueofcomicgeeks.com/comic/3460308/the-mighty-world-of-marvel-129
https://www.comics.org/series/21497/overview/?page=5&amp;sort=-issue</x:v>
      </x:c>
      <x:c r="E7" s="15" t="str"/>
    </x:row>
    <x:row r="8" ht="72" hidden="0" customHeight="1">
      <x:c r="A8" s="15" t="str">
        <x:v>CL-HULKANN1-0002</x:v>
      </x:c>
      <x:c r="B8" s="15" t="str">
        <x:v>Cover artwork</x:v>
      </x:c>
      <x:c r="C8" s="15" t="str">
        <x:v>Spring 1986 cover date confirmed by GCD; no exact on-sale day established. Cover uses a crouched burden-bearing figure under a large round rock rather than the exact stone-logo setting; supplied collector attribution retained as a loose visual homage. Spring 1986 cover date confirmed by GCD; no exact on-sale day established. Cover uses a crouched burden-bearing figure under a large round rock rather than the exact stone-logo setting; supplied collector attribution retained as a loose visual homage.</x:v>
      </x:c>
      <x:c r="D8" s="16" t="str">
        <x:v>https://leagueofcomicgeeks.com/comic/4467287/kyra-2
https://www.comics.org/publisher/3481/monthly_issues_on_sale/</x:v>
      </x:c>
      <x:c r="E8" s="15" t="str"/>
    </x:row>
    <x:row r="9" ht="72" hidden="0" customHeight="1">
      <x:c r="A9" s="15" t="str">
        <x:v>CL-HULKANN1-0003</x:v>
      </x:c>
      <x:c r="B9" s="15" t="str">
        <x:v>Cover artwork</x:v>
      </x:c>
      <x:c r="C9" s="15" t="str">
        <x:v>Two-sided flip cover: Wolverine bears the giant 100 while Ghost Rider and the masthead appear above. Both characters are on the supplied composite; not two different comic issues. Sam Kieth confirmed by licensed Mondo reproduction. Two-sided flip cover: Wolverine bears the giant 100 while Ghost Rider and the masthead appear above. Both characters are on the supplied composite; not two different comic issues. Sam Kieth confirmed by licensed Mondo reproduction.</x:v>
      </x:c>
      <x:c r="D9" s="16" t="str">
        <x:v>https://leagueofcomicgeeks.com/comic/9786225/marvel-comics-presents-100
https://mondoshop.com/products/marvel-comics-presents-100-poster</x:v>
      </x:c>
      <x:c r="E9" s="15" t="str">
        <x:v>Character identification partly unresolved.</x:v>
      </x:c>
    </x:row>
    <x:row r="10" ht="48" hidden="0" customHeight="1">
      <x:c r="A10" s="15" t="str">
        <x:v>CL-HULKANN1-0004</x:v>
      </x:c>
      <x:c r="B10" s="15" t="str">
        <x:v>Cover artwork</x:v>
      </x:c>
      <x:c r="C10" s="15" t="str">
        <x:v>GCD corrects on-sale date to October 13, 1992; January 1993 is cover date. Donatello bears the stone TMNT logo; Raphael appears in corner box. GCD corrects on-sale date to October 13, 1992; January 1993 is cover date. Donatello bears the stone TMNT logo; Raphael appears in corner box.</x:v>
      </x:c>
      <x:c r="D10" s="16" t="str">
        <x:v>https://leagueofcomicgeeks.com/comic/2968707/teenage-mutant-ninja-turtles-adventures-40
https://www.comics.org/issue/131673/</x:v>
      </x:c>
      <x:c r="E10" s="15" t="str"/>
    </x:row>
    <x:row r="11" ht="60" hidden="0" customHeight="1">
      <x:c r="A11" s="15" t="str">
        <x:v>CL-HULKANN1-0005</x:v>
      </x:c>
      <x:c r="B11" s="15" t="str">
        <x:v>Cover artwork</x:v>
      </x:c>
      <x:c r="C11"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11" s="16" t="str">
        <x:v>https://leagueofcomicgeeks.com/comic/4629056/x-factor-135
https://www.comics.org/issue/84753/</x:v>
      </x:c>
      <x:c r="E11" s="15" t="str"/>
    </x:row>
    <x:row r="12" ht="72" hidden="0" customHeight="1">
      <x:c r="A12" s="15" t="str">
        <x:v>CL-HULKANN1-0006</x:v>
      </x:c>
      <x:c r="B12" s="15" t="str">
        <x:v>Cover artwork</x:v>
      </x:c>
      <x:c r="C12" s="15" t="str">
        <x:v>Sean Chen Iron Man magazine variant. Supplied collector list labels an Annual #1 homage, but the upright Iron Man/city composition is less exact than the crouched stone-logo design. Retained with qualified visual attribution. Sean Chen Iron Man magazine variant. Supplied collector list labels an Annual #1 homage, but the upright Iron Man/city composition is less exact than the crouched stone-logo design. Retained with qualified visual attribution.</x:v>
      </x:c>
      <x:c r="D12" s="16" t="str">
        <x:v>https://leagueofcomicgeeks.com/comic/5288560/wizard-magazine-82?variant=9057347
https://leagueofcomicgeeks.com/profile/galko/lists/8695</x:v>
      </x:c>
      <x:c r="E12" s="15" t="str">
        <x:v>Character identification partly unresolved.</x:v>
      </x:c>
    </x:row>
    <x:row r="13" ht="60" hidden="0" customHeight="1">
      <x:c r="A13" s="15" t="str">
        <x:v>CL-HULKANN1-0007</x:v>
      </x:c>
      <x:c r="B13" s="15" t="str">
        <x:v>Cover artwork</x:v>
      </x:c>
      <x:c r="C13"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13" s="16" t="str">
        <x:v>https://leagueofcomicgeeks.com/comic/2140536/the-incredible-hulk-34
https://marvel.fandom.com/wiki/Incredible_Hulk_Vol_2_34</x:v>
      </x:c>
      <x:c r="E13" s="15" t="str"/>
    </x:row>
    <x:row r="14" ht="48" hidden="0" customHeight="1">
      <x:c r="A14" s="15" t="str">
        <x:v>CL-HULKANN1-0008</x:v>
      </x:c>
      <x:c r="B14" s="15" t="str">
        <x:v>Reference / related edition</x:v>
      </x:c>
      <x:c r="C14" s="15" t="str">
        <x:v>Collected edition reusing Kaare Andrews Incredible Hulk #34 cover painting. Grouped under that artwork; not a second independently drawn homage. Collected edition reusing Kaare Andrews Incredible Hulk #34 cover painting. Grouped under that artwork; not a second independently drawn homage.</x:v>
      </x:c>
      <x:c r="D14" s="16" t="str">
        <x:v>https://leagueofcomicgeeks.com/comic/3801897/the-incredible-hulk-vol-1-return-of-the-monster-tp
https://marvel.fandom.com/wiki/Incredible_Hulk_Vol_2_34</x:v>
      </x:c>
      <x:c r="E14" s="15" t="str"/>
    </x:row>
    <x:row r="15" ht="72" hidden="0" customHeight="1">
      <x:c r="A15" s="15" t="str">
        <x:v>CL-HULKANN1-0009</x:v>
      </x:c>
      <x:c r="B15" s="15" t="str">
        <x:v>Cover artwork</x:v>
      </x:c>
      <x:c r="C15" s="15" t="str">
        <x:v>Artist-owned Behance gallery identifies the displayed cover as David Nakayama art, Guru-eFX colors; supplied image also credits them. A rising frontal logo-lifting reinterpretation, rather than tracing the original angle. Artist-owned Behance gallery identifies the displayed cover as David Nakayama art, Guru-eFX colors; supplied image also credits them. A rising frontal logo-lifting reinterpretation, rather than tracing the original angle.</x:v>
      </x:c>
      <x:c r="D15" s="16" t="str">
        <x:v>https://leagueofcomicgeeks.com/comic/5499442/marvel-adventures-hulk-4
https://www.behance.net/gallery/15964369/MARVEL-COMICS-Cover-Gallery/modules/109190045</x:v>
      </x:c>
      <x:c r="E15" s="15" t="str"/>
    </x:row>
    <x:row r="16" ht="36" hidden="0" customHeight="1">
      <x:c r="A16" s="15" t="str">
        <x:v>CL-HULKANN1-0010</x:v>
      </x:c>
      <x:c r="B16" s="15" t="str">
        <x:v>Cover artwork</x:v>
      </x:c>
      <x:c r="C16" s="15" t="str">
        <x:v>Cover states apologies to Mr. Steranko. Hercules supports stone HULK title while Amadeus Cho stands at right. Cover states apologies to Mr. Steranko. Hercules supports stone HULK title while Amadeus Cho stands at right.</x:v>
      </x:c>
      <x:c r="D16" s="16" t="str">
        <x:v>https://leagueofcomicgeeks.com/comic/3974461/the-incredible-hulk-112
https://marvel.fandom.com/wiki/Incredible_Hulk_Vol_2_112</x:v>
      </x:c>
      <x:c r="E16" s="15" t="str"/>
    </x:row>
    <x:row r="17" ht="60" hidden="0" customHeight="1">
      <x:c r="A17" s="15" t="str">
        <x:v>CL-HULKANN1-0011</x:v>
      </x:c>
      <x:c r="B17" s="15" t="str">
        <x:v>Cover artwork</x:v>
      </x:c>
      <x:c r="C17"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17" s="16" t="str">
        <x:v>https://leagueofcomicgeeks.com/comic/8137309/cable-9
https://marvelreading.com/listing/cable-2008-9</x:v>
      </x:c>
      <x:c r="E17" s="15" t="str"/>
    </x:row>
    <x:row r="18" ht="36" hidden="0" customHeight="1">
      <x:c r="A18" s="15" t="str">
        <x:v>CL-HULKANN1-0012</x:v>
      </x:c>
      <x:c r="B18" s="15" t="str">
        <x:v>Cover artwork</x:v>
      </x:c>
      <x:c r="C18" s="15" t="str">
        <x:v>GCD explicitly identifies Annual #1 target and signed after Steranko; the giant monster foot substitutes for the logo burden. GCD explicitly identifies Annual #1 target and signed after Steranko; the giant monster foot substitutes for the logo burden.</x:v>
      </x:c>
      <x:c r="D18" s="16" t="str">
        <x:v>https://leagueofcomicgeeks.com/comic/1818184/johnny-monster-3
https://www.comics.org/issue/612827/</x:v>
      </x:c>
      <x:c r="E18" s="15" t="str">
        <x:v>Character identification partly unresolved.</x:v>
      </x:c>
    </x:row>
    <x:row r="19" ht="72" hidden="0" customHeight="1">
      <x:c r="A19" s="15" t="str">
        <x:v>CL-HULKANN1-0013</x:v>
      </x:c>
      <x:c r="B19" s="15" t="str">
        <x:v>Cover artwork</x:v>
      </x:c>
      <x:c r="C19" s="15" t="str">
        <x:v>Oeming variant shows Hercules supporting the globe as Deadpool roasts a marshmallow at his feet. Collector taxonomy links it to the Annual, but Atlas/globe imagery replaces the logo; retain qualified inspiration rather than asserting a traced composition. Oeming variant shows Hercules supporting the globe as Deadpool roasts a marshmallow at his feet. Collector taxonomy links it to the Annual, but Atlas/globe imagery replaces the logo; retain qualified inspiration rather than asserting a traced composition.</x:v>
      </x:c>
      <x:c r="D19" s="16" t="str">
        <x:v>https://leagueofcomicgeeks.com/comic/6203343/the-incredible-hercules-141?variant=9452766
https://marvel.fandom.com/wiki/Incredible_Hercules_Vol_1_141</x:v>
      </x:c>
      <x:c r="E19" s="15" t="str"/>
    </x:row>
    <x:row r="20" ht="60" hidden="0" customHeight="1">
      <x:c r="A20" s="15" t="str">
        <x:v>CL-HULKANN1-0014</x:v>
      </x:c>
      <x:c r="B20" s="15" t="str">
        <x:v>Cover artwork</x:v>
      </x:c>
      <x:c r="C20" s="15" t="str">
        <x:v>Dual homage: Thor bears King Kong in the crouched Steranko position. GCD confirms after Steranko signature; Thor Goes Hollywood also references King Kong. X-23 herself is not depicted. Dual homage: Thor bears King Kong in the crouched Steranko position. GCD confirms after Steranko signature; Thor Goes Hollywood also references King Kong. X-23 herself is not depicted.</x:v>
      </x:c>
      <x:c r="D20" s="16" t="str">
        <x:v>https://leagueofcomicgeeks.com/comic/5059748/x-23-9?variant=6010923
https://www.comics.org/issue/1035237/</x:v>
      </x:c>
      <x:c r="E20" s="15" t="str"/>
    </x:row>
    <x:row r="21" ht="60" hidden="0" customHeight="1">
      <x:c r="A21" s="15" t="str">
        <x:v>CL-HULKANN1-0015</x:v>
      </x:c>
      <x:c r="B21" s="15" t="str">
        <x:v>Cover artwork</x:v>
      </x:c>
      <x:c r="C21" s="15" t="str">
        <x:v>Alex Ross painting shows Silver Star crouched below a cosmic sphere. Collector-listed loose visual connection; not a literal stone-logo cover. Exact artist intent to homage this target remains unconfirmed. Alex Ross painting shows Silver Star crouched below a cosmic sphere. Collector-listed loose visual connection; not a literal stone-logo cover. Exact artist intent to homage this target remains unconfirmed.</x:v>
      </x:c>
      <x:c r="D21" s="16" t="str">
        <x:v>https://leagueofcomicgeeks.com/comic/7647953/kirby-genesis-silver-star-5
https://www.comics.org/issue/942085/</x:v>
      </x:c>
      <x:c r="E21" s="15" t="str">
        <x:v>Character identification partly unresolved.</x:v>
      </x:c>
    </x:row>
    <x:row r="22" ht="48" hidden="0" customHeight="1">
      <x:c r="A22" s="15" t="str">
        <x:v>CL-HULKANN1-0016</x:v>
      </x:c>
      <x:c r="B22" s="15" t="str">
        <x:v>Cover artwork</x:v>
      </x:c>
      <x:c r="C22" s="15" t="str">
        <x:v>One artwork in two incentive editions: 1:25 color LEGO and 1:100 sketch. Ratios are ordering incentives, not announced print totals. Supplied image is color edition, not sketch. One artwork in two incentive editions: 1:25 color LEGO and 1:100 sketch. Ratios are ordering incentives, not announced print totals. Supplied image is color edition, not sketch.</x:v>
      </x:c>
      <x:c r="D22" s="16" t="str">
        <x:v>https://leagueofcomicgeeks.com/comic/4805494/indestructible-hulk-14?variant=4200700
https://leagueofcomicgeeks.com/profile/galko/lists/8695</x:v>
      </x:c>
      <x:c r="E22" s="15" t="str"/>
    </x:row>
    <x:row r="23" ht="48" hidden="0" customHeight="1">
      <x:c r="A23" s="15" t="str">
        <x:v>CL-HULKANN1-0017</x:v>
      </x:c>
      <x:c r="B23" s="15" t="str">
        <x:v>Reference / related edition</x:v>
      </x:c>
      <x:c r="C23" s="15" t="str">
        <x:v>Black-and-white 1:25 edition of the same Todd McFarlane artwork as standard Spawn #229; grouped under color art. Black-and-white 1:25 edition of the same Todd McFarlane artwork as standard Spawn #229; grouped under color art.</x:v>
      </x:c>
      <x:c r="D23" s="16" t="str">
        <x:v>https://leagueofcomicgeeks.com/comic/8185567/spawn-229?variant=8227348
https://www.overstreetaccess.com/comic-values-on-the-move-spawn-homage-variants/</x:v>
      </x:c>
      <x:c r="E23" s="15" t="str">
        <x:v>Character identification partly unresolved.</x:v>
      </x:c>
    </x:row>
    <x:row r="24" ht="60" hidden="0" customHeight="1">
      <x:c r="A24" s="15" t="str">
        <x:v>CL-HULKANN1-0018</x:v>
      </x:c>
      <x:c r="B24" s="15" t="str">
        <x:v>Cover artwork</x:v>
      </x:c>
      <x:c r="C24"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24" s="16" t="str">
        <x:v>https://leagueofcomicgeeks.com/comic/8185567/spawn-229
https://www.overstreetaccess.com/comic-values-on-the-move-spawn-homage-variants/</x:v>
      </x:c>
      <x:c r="E24" s="15" t="str">
        <x:v>Character identification partly unresolved.</x:v>
      </x:c>
    </x:row>
    <x:row r="25" ht="36" hidden="0" customHeight="1">
      <x:c r="A25" s="15" t="str">
        <x:v>CL-HULKANN1-0019</x:v>
      </x:c>
      <x:c r="B25" s="15" t="str">
        <x:v>Cover artwork</x:v>
      </x:c>
      <x:c r="C25" s="15" t="str">
        <x:v>Groot becomes the enormous wooden HULK logo above Rocket; speech balloons make the visual joke explicit. Groot becomes the enormous wooden HULK logo above Rocket; speech balloons make the visual joke explicit.</x:v>
      </x:c>
      <x:c r="D25" s="16" t="str">
        <x:v>https://leagueofcomicgeeks.com/comic/4608725/hulk-8?variant=5590609
https://leagueofcomicgeeks.com/profile/galko/lists/8695</x:v>
      </x:c>
      <x:c r="E25" s="15" t="str"/>
    </x:row>
    <x:row r="26" ht="72" hidden="0" customHeight="1">
      <x:c r="A26" s="15" t="str">
        <x:v>CL-HULKANN1-0020</x:v>
      </x:c>
      <x:c r="B26" s="15" t="str">
        <x:v>Cover artwork</x:v>
      </x:c>
      <x:c r="C26" s="15" t="str">
        <x:v>Bucky carries an enormous red planetary sphere with another figure on top. Burden-bearing analogy to the Annual; collector attribution retained with partial target verification. Top figure not confidently identified from the cover alone. Bucky carries an enormous red planetary sphere with another figure on top. Burden-bearing analogy to the Annual; collector attribution retained with partial target verification. Top figure not confidently identified from the cover alone.</x:v>
      </x:c>
      <x:c r="D26" s="16" t="str">
        <x:v>https://leagueofcomicgeeks.com/comic/6142257/bucky-barnes-the-winter-soldier-9
https://www.marvel.com/comics/issue/48489/bucky_barnes_the_winter_soldier_2014_9</x:v>
      </x:c>
      <x:c r="E26" s="15" t="str">
        <x:v>Character identification partly unresolved.</x:v>
      </x:c>
    </x:row>
    <x:row r="27" ht="60" hidden="0" customHeight="1">
      <x:c r="A27" s="15" t="str">
        <x:v>CL-HULKANN1-0021</x:v>
      </x:c>
      <x:c r="B27" s="15" t="str">
        <x:v>Cover artwork</x:v>
      </x:c>
      <x:c r="C27"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27" s="16" t="str">
        <x:v>https://leagueofcomicgeeks.com/comic/7874337/x-o-manowar-42?variant=9870487
https://valiantentertainment.com/2015/11/20/valiant-previews-x-o-manowar-42-ivar-timewalker-11-on-sale-november-25th/</x:v>
      </x:c>
      <x:c r="E27" s="15" t="str"/>
    </x:row>
    <x:row r="28" ht="36" hidden="0" customHeight="1">
      <x:c r="A28" s="15" t="str">
        <x:v>CL-HULKANN1-0022</x:v>
      </x:c>
      <x:c r="B28" s="15" t="str">
        <x:v>Cover artwork</x:v>
      </x:c>
      <x:c r="C28" s="15" t="str">
        <x:v>Frank Cho signature includes after Steranko. Amadeus Cho and Maddy Cho depicted, not Bruce Banner. Frank Cho signature includes after Steranko. Amadeus Cho and Maddy Cho depicted, not Bruce Banner.</x:v>
      </x:c>
      <x:c r="D28" s="16" t="str">
        <x:v>https://leagueofcomicgeeks.com/comic/5613717/the-totally-awesome-hulk-23
https://www.comics.org/issue/1735466/</x:v>
      </x:c>
      <x:c r="E28" s="15" t="str"/>
    </x:row>
    <x:row r="29" ht="48" hidden="0" customHeight="1">
      <x:c r="A29" s="15" t="str">
        <x:v>CL-HULKANN1-0023</x:v>
      </x:c>
      <x:c r="B29" s="15" t="str">
        <x:v>Cover artwork</x:v>
      </x:c>
      <x:c r="C29" s="15" t="str">
        <x:v>Big Time Collectibles exclusive; retailer launch report specifies 500 copies and exact King Size Special #1 homage. Big Time Collectibles exclusive; retailer launch report specifies 500 copies and exact King Size Special #1 homage.</x:v>
      </x:c>
      <x:c r="D29" s="16" t="str">
        <x:v>https://leagueofcomicgeeks.com/comic/7155446/murder-falcon-1?variant=4110517
https://comicsheatingup.net/2018/10/12/murder-falcon-gets-incredible-hulk-king-size-special-1-homage/</x:v>
      </x:c>
      <x:c r="E29" s="15" t="str"/>
    </x:row>
    <x:row r="30" ht="48" hidden="0" customHeight="1">
      <x:c r="A30" s="15" t="str">
        <x:v>CL-HULKANN1-0024</x:v>
      </x:c>
      <x:c r="B30" s="15" t="str">
        <x:v>Cover artwork</x:v>
      </x:c>
      <x:c r="C30" s="15" t="str">
        <x:v>Fallen One Norrin Radd crouches under the Infinity Gauntlet. This is not Thanos in the foreground; gauntlet hand remains unnamed without independent identification. Fallen One Norrin Radd crouches under the Infinity Gauntlet. This is not Thanos in the foreground; gauntlet hand remains unnamed without independent identification.</x:v>
      </x:c>
      <x:c r="D30" s="16" t="str">
        <x:v>https://leagueofcomicgeeks.com/comic/2857868/thanos-17
https://www.comics.org/issue/1793058/</x:v>
      </x:c>
      <x:c r="E30" s="15" t="str">
        <x:v>Character identification partly unresolved.</x:v>
      </x:c>
    </x:row>
    <x:row r="31" ht="36" hidden="0" customHeight="1">
      <x:c r="A31" s="15" t="str">
        <x:v>CL-HULKANN1-0025</x:v>
      </x:c>
      <x:c r="B31" s="15" t="str">
        <x:v>Cover artwork</x:v>
      </x:c>
      <x:c r="C31" s="15" t="str">
        <x:v>Variant stars Hulk rather than Deadpool; series title is not a basis to label cover character Deadpool. Variant stars Hulk rather than Deadpool; series title is not a basis to label cover character Deadpool.</x:v>
      </x:c>
      <x:c r="D31" s="16" t="str">
        <x:v>https://leagueofcomicgeeks.com/comic/9608884/the-despicable-deadpool-294?variant=5178647
https://leagueofcomicgeeks.com/profile/galko/lists/8695</x:v>
      </x:c>
      <x:c r="E31" s="15" t="str"/>
    </x:row>
    <x:row r="32" ht="36" hidden="0" customHeight="1">
      <x:c r="A32" s="15" t="str">
        <x:v>CL-HULKANN1-0026</x:v>
      </x:c>
      <x:c r="B32" s="15" t="str">
        <x:v>Cover artwork</x:v>
      </x:c>
      <x:c r="C32" s="15" t="str">
        <x:v>Political parody of stone-logo composition. GCD attributes Ben Dunn with a question mark; attribution uncertainty preserved. Political parody of stone-logo composition. GCD attributes Ben Dunn with a question mark; attribution uncertainty preserved.</x:v>
      </x:c>
      <x:c r="D32" s="16" t="str">
        <x:v>https://leagueofcomicgeeks.com/comic/1203131/tremendous-trump-world-war-t-1
https://www.comics.org/issue/1798390/</x:v>
      </x:c>
      <x:c r="E32" s="15" t="str"/>
    </x:row>
    <x:row r="33" ht="60" hidden="0" customHeight="1">
      <x:c r="A33" s="15" t="str">
        <x:v>CL-HULKANN1-0027</x:v>
      </x:c>
      <x:c r="B33" s="15" t="str">
        <x:v>Cover artwork</x:v>
      </x:c>
      <x:c r="C33"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33" s="16" t="str">
        <x:v>https://leagueofcomicgeeks.com/comic/2567031/action-comics-1011
https://www.dc.com/comics/action-comics-2016/action-comics-1011</x:v>
      </x:c>
      <x:c r="E33" s="15" t="str"/>
    </x:row>
    <x:row r="34" ht="60" hidden="0" customHeight="1">
      <x:c r="A34" s="15" t="str">
        <x:v>CL-HULKANN1-0028</x:v>
      </x:c>
      <x:c r="B34" s="15" t="str">
        <x:v>Cover artwork</x:v>
      </x:c>
      <x:c r="C34" s="15" t="str">
        <x:v>Big Apple Comic Con edition features Pooh as a red-and-black masked Deadpool parody. Image specimen hand-numbered 32/100; total edition not independently verified from retailer documentation. Big Apple Comic Con edition features Pooh as a red-and-black masked Deadpool parody. Image specimen hand-numbered 32/100; total edition not independently verified from retailer documentation.</x:v>
      </x:c>
      <x:c r="D34" s="16" t="str">
        <x:v>https://leagueofcomicgeeks.com/comic/7460640/do-you-pooh-1?variant=8793963
https://leagueofcomicgeeks.com/profile/galko/lists/8695</x:v>
      </x:c>
      <x:c r="E34" s="15" t="str">
        <x:v>Character identification partly unresolved.</x:v>
      </x:c>
    </x:row>
    <x:row r="35" ht="60" hidden="0" customHeight="1">
      <x:c r="A35" s="15" t="str">
        <x:v>CL-HULKANN1-0029</x:v>
      </x:c>
      <x:c r="B35" s="15" t="str">
        <x:v>Cover artwork</x:v>
      </x:c>
      <x:c r="C35" s="15" t="str">
        <x:v>Matthew DiMasi mosaic reinterpretation; not a photo of original Steranko cover. Display asset is supplied image with external black mat; source replacement preferred before publication. Matthew DiMasi mosaic reinterpretation; not a photo of original Steranko cover. Display asset is supplied image with external black mat; source replacement preferred before publication.</x:v>
      </x:c>
      <x:c r="D35" s="16" t="str">
        <x:v>https://leagueofcomicgeeks.com/comic/6303931/the-immortal-hulk-16?variant=6682381
https://www.keycollectorcomics.com/artist/matthew-dimasi/</x:v>
      </x:c>
      <x:c r="E35" s="15" t="str"/>
    </x:row>
    <x:row r="36" ht="60" hidden="0" customHeight="1">
      <x:c r="A36" s="15" t="str">
        <x:v>CL-HULKANN1-0030</x:v>
      </x:c>
      <x:c r="B36" s="15" t="str">
        <x:v>Cover artwork</x:v>
      </x:c>
      <x:c r="C36" s="15" t="str">
        <x:v>Visually inspected full supplied cover: character restages the crouched burden-bearing pose beneath a large logo or object. Listed in supplied League of Comic Geeks Annual #1 collector index; creator intent not independently quoted. Edition and artist naming retained from supplied issue/variant record; no unsupported print total or exclusive attribution added.</x:v>
      </x:c>
      <x:c r="D36" s="16" t="str">
        <x:v>https://leagueofcomicgeeks.com/comic/8094188/edgar-allan-poes-snifter-of-terror-season-2-4
https://aiptcomics.com/2019/10/24/exclusive-ahoy-first-look-edgar-allan-poes-snifter-of-terror-season-2-4-and-5/</x:v>
      </x:c>
      <x:c r="E36" s="15" t="str"/>
    </x:row>
    <x:row r="37" ht="36" hidden="0" customHeight="1">
      <x:c r="A37" s="15" t="str">
        <x:v>CL-HULKANN1-0031</x:v>
      </x:c>
      <x:c r="B37" s="15" t="str">
        <x:v>Cover artwork</x:v>
      </x:c>
      <x:c r="C37" s="15" t="str">
        <x:v>Bennett depicts aged Maestro holding stone MAESTRO title, with debris instead of INHUMANS wording. Bennett depicts aged Maestro holding stone MAESTRO title, with debris instead of INHUMANS wording.</x:v>
      </x:c>
      <x:c r="D37" s="16" t="str">
        <x:v>https://leagueofcomicgeeks.com/comic/6481275/maestro-1?variant=6680750
https://leagueofcomicgeeks.com/profile/galko/lists/8695</x:v>
      </x:c>
      <x:c r="E37" s="15" t="str"/>
    </x:row>
    <x:row r="38" ht="36" hidden="0" customHeight="1">
      <x:c r="A38" s="15" t="str">
        <x:v>CL-HULKANN1-0032</x:v>
      </x:c>
      <x:c r="B38" s="15" t="str">
        <x:v>Cover artwork</x:v>
      </x:c>
      <x:c r="C38" s="15" t="str">
        <x:v>Fritz Casas color trade-dress D and 1:10 virgin E share artwork; counted once. Supplied image is trade dress. Fritz Casas color trade-dress D and 1:10 virgin E share artwork; counted once. Supplied image is trade dress.</x:v>
      </x:c>
      <x:c r="D38" s="16" t="str">
        <x:v>https://leagueofcomicgeeks.com/comic/5063583/the-cimmerian-people-of-the-black-circle-3?variant=3518473
https://leagueofcomicgeeks.com/profile/galko/lists/8695</x:v>
      </x:c>
      <x:c r="E38" s="15" t="str"/>
    </x:row>
    <x:row r="39" ht="48" hidden="0" customHeight="1">
      <x:c r="A39" s="15" t="str">
        <x:v>CL-HULKANN1-0033</x:v>
      </x:c>
      <x:c r="B39" s="15" t="str">
        <x:v>Cover artwork</x:v>
      </x:c>
      <x:c r="C39" s="15" t="str">
        <x:v>Clayton Crain secret/A/B editions consolidated in source workbook. Retro trade image reviewed; do not infer different artwork or separately count uninspected finishes. Clayton Crain secret/A/B editions consolidated in source workbook. Retro trade image reviewed; do not infer different artwork or separately count uninspected finishes.</x:v>
      </x:c>
      <x:c r="D39" s="16" t="str">
        <x:v>https://leagueofcomicgeeks.com/comic/5696093/venom-25?variant=2942094
https://leagueofcomicgeeks.com/profile/galko/lists/8695</x:v>
      </x:c>
      <x:c r="E39" s="15" t="str"/>
    </x:row>
    <x:row r="40" ht="60" hidden="0" customHeight="1">
      <x:c r="A40" s="15" t="str">
        <x:v>CL-HULKANN1-0034</x:v>
      </x:c>
      <x:c r="B40" s="15" t="str">
        <x:v>Cover artwork</x:v>
      </x:c>
      <x:c r="C40" s="15" t="str">
        <x:v>Franck Uzan artist page confirms Ice Cream Man #25 artwork. Source image has retro logo in colorful frozen blocks. Artist page title uses Virgin; collector source trade specimen remains the exact displayed edition. Franck Uzan artist page confirms Ice Cream Man #25 artwork. Source image has retro logo in colorful frozen blocks. Artist page title uses Virgin; collector source trade specimen remains the exact displayed edition.</x:v>
      </x:c>
      <x:c r="D40" s="16" t="str">
        <x:v>https://leagueofcomicgeeks.com/comic/9092117/ice-cream-man-25?variant=6945342
https://www.franckuzan.com/productscustom/c-ic-im-25-vi</x:v>
      </x:c>
      <x:c r="E40" s="15" t="str">
        <x:v>Character identification partly unresolved.</x:v>
      </x:c>
    </x:row>
    <x:row r="41" ht="48" hidden="0" customHeight="1">
      <x:c r="A41" s="15" t="str">
        <x:v>CL-HULKANN1-0035</x:v>
      </x:c>
      <x:c r="B41" s="15" t="str">
        <x:v>Cover artwork</x:v>
      </x:c>
      <x:c r="C41" s="15" t="str">
        <x:v>Nic Klein painted Thor weighed down by oversized Mjolnir; art auction confirms artist and 2021 cover, qualified compositional reinterpretation. Nic Klein painted Thor weighed down by oversized Mjolnir; art auction confirms artist and 2021 cover, qualified compositional reinterpretation.</x:v>
      </x:c>
      <x:c r="D41" s="16" t="str">
        <x:v>https://leagueofcomicgeeks.com/comic/4489666/thor-16?variant=8918945
https://www.comiclink.com/auctions/item.asp?id=1907392</x:v>
      </x:c>
      <x:c r="E41" s="15" t="str"/>
    </x:row>
    <x:row r="42" ht="60" hidden="0" customHeight="1">
      <x:c r="A42" s="15" t="str">
        <x:v>CL-HULKANN1-0036</x:v>
      </x:c>
      <x:c r="B42" s="15" t="str">
        <x:v>Cover artwork</x:v>
      </x:c>
      <x:c r="C42" s="15" t="str">
        <x:v>Publisher explicitly sells as Hulk Homage; native publisher cover replaces smaller supplied image. Publication date conflicts across GCD and retailer records, so exact day remains qualified. Publisher explicitly sells as Hulk Homage; native publisher cover replaces smaller supplied image. Publication date conflicts across GCD and retailer records, so exact day remains qualified.</x:v>
      </x:c>
      <x:c r="D42" s="16" t="str">
        <x:v>https://leagueofcomicgeeks.com/comic/1155242/thud-1?variant=8380062
https://www.scoutcomics.com/products/thud-1-webstore-exclusive-cover</x:v>
      </x:c>
      <x:c r="E42" s="15" t="str"/>
    </x:row>
    <x:row r="43" ht="48" hidden="0" customHeight="1">
      <x:c r="A43" s="15" t="str">
        <x:v>CL-HULKANN1-0037</x:v>
      </x:c>
      <x:c r="B43" s="15" t="str">
        <x:v>Cover artwork</x:v>
      </x:c>
      <x:c r="C43" s="15" t="str">
        <x:v>NYCC 2022 Midtown/Whatnot Kirkham exclusive; a virgin counterpart is known but same art. Convention availability October 6 is distinct from general issue August 31 release. NYCC 2022 Midtown/Whatnot Kirkham exclusive; a virgin counterpart is known but same art. Convention availability October 6 is distinct from general issue August 31 release.</x:v>
      </x:c>
      <x:c r="D43" s="16" t="str">
        <x:v>https://leagueofcomicgeeks.com/comic/7098093/amazing-fantasy-1000?variant=4552896
https://www.comics.org/issue/2428579/</x:v>
      </x:c>
      <x:c r="E43" s="15" t="str"/>
    </x:row>
    <x:row r="44" ht="60" hidden="0" customHeight="1">
      <x:c r="A44" s="15" t="str">
        <x:v>CL-HULKANN1-0038</x:v>
      </x:c>
      <x:c r="B44" s="15" t="str">
        <x:v>Cover artwork</x:v>
      </x:c>
      <x:c r="C44" s="15" t="str">
        <x:v>Ryan Ottley inverted logo-burden pose with Hulk/Titan descending below shattered HULK logo; figurative relationship retained as collector attribution, exact creator intent not independently stated. Ryan Ottley inverted logo-burden pose with Hulk/Titan descending below shattered HULK logo; figurative relationship retained as collector attribution, exact creator intent not independently stated.</x:v>
      </x:c>
      <x:c r="D44" s="16" t="str">
        <x:v>https://leagueofcomicgeeks.com/comic/6461397/hulk-6
https://www.keycollectorcomics.com/issue/hulk-5-6-3%2C331576/</x:v>
      </x:c>
      <x:c r="E44" s="15" t="str">
        <x:v>Character identification partly unresolved.</x:v>
      </x:c>
    </x:row>
    <x:row r="45" ht="36" hidden="0" customHeight="1">
      <x:c r="A45" s="15" t="str">
        <x:v>CL-HULKANN1-0039</x:v>
      </x:c>
      <x:c r="B45" s="15" t="str">
        <x:v>Cover artwork</x:v>
      </x:c>
      <x:c r="C45" s="15" t="str">
        <x:v>GCD gives January 19, 2022 on-sale, correcting supplied January 26. Mike McKone art and Chris Sotomayor colors. GCD gives January 19, 2022 on-sale, correcting supplied January 26. Mike McKone art and Chris Sotomayor colors.</x:v>
      </x:c>
      <x:c r="D45" s="16" t="str">
        <x:v>https://leagueofcomicgeeks.com/comic/9024088/she-hulk-1?variant=3276284
https://www.comics.org/issue/2557700/</x:v>
      </x:c>
      <x:c r="E45" s="15" t="str"/>
    </x:row>
    <x:row r="46" ht="48" hidden="0" customHeight="1">
      <x:c r="A46" s="15" t="str">
        <x:v>CL-HULKANN1-0040</x:v>
      </x:c>
      <x:c r="B46" s="15" t="str">
        <x:v>Cover artwork</x:v>
      </x:c>
      <x:c r="C46" s="15" t="str">
        <x:v>Midtown and GCD give January 4, 2023 on-sale, correcting supplied December 28, 2022. Dwayne Biddix cover. Midtown and GCD give January 4, 2023 on-sale, correcting supplied December 28, 2022. Dwayne Biddix cover.</x:v>
      </x:c>
      <x:c r="D46" s="16" t="str">
        <x:v>https://leagueofcomicgeeks.com/comic/6872391/stabbity-bunny-12?variant=4609392
https://www.midtowncomics.com/p/2134948-stabbity-bunny-12-cover-b-variant-dwayne-biddix-cover</x:v>
      </x:c>
      <x:c r="E46" s="15" t="str"/>
    </x:row>
    <x:row r="47" ht="48" hidden="0" customHeight="1">
      <x:c r="A47" s="15" t="str">
        <x:v>CL-HULKANN1-0041</x:v>
      </x:c>
      <x:c r="B47" s="15" t="str">
        <x:v>Cover artwork</x:v>
      </x:c>
      <x:c r="C47" s="15" t="str">
        <x:v>Skinner artist portfolio identifies Creepshow Holiday Special. The Creep substitutes for Hulk; retailer-exclusive virgin design retains title as integrated art. Skinner artist portfolio identifies Creepshow Holiday Special. The Creep substitutes for Hulk; retailer-exclusive virgin design retains title as integrated art.</x:v>
      </x:c>
      <x:c r="D47" s="16" t="str">
        <x:v>https://leagueofcomicgeeks.com/comic/3571197/creepshow-holiday-special-2023-1?variant=1519189
https://www.theartofskinner.com/portfolio/commercial/</x:v>
      </x:c>
      <x:c r="E47" s="15" t="str"/>
    </x:row>
    <x:row r="48" ht="48" hidden="0" customHeight="1">
      <x:c r="A48" s="15" t="str">
        <x:v>CL-HULKANN1-0042</x:v>
      </x:c>
      <x:c r="B48" s="15" t="str">
        <x:v>Cover artwork</x:v>
      </x:c>
      <x:c r="C48" s="15" t="str">
        <x:v>Sebastián Piriz depicts Jerry underneath a giant stone third-issue numeral. Midtown final sale date June 12 conflicts with publisher series archive June 5; final retailer date retained. Sebastián Piriz depicts Jerry underneath a giant stone third-issue numeral. Midtown final sale date June 12 conflicts with publisher series archive June 5; final retailer date retained.</x:v>
      </x:c>
      <x:c r="D48" s="16" t="str">
        <x:v>https://leagueofcomicgeeks.com/comic/3760133/deadweights-3
https://www.midtowncomics.com/p/2318110-deadweights-3-cover-a-regular-sebastian-piriz-cover</x:v>
      </x:c>
      <x:c r="E48" s="15" t="str">
        <x:v>Character identification partly unresolved.</x:v>
      </x:c>
    </x:row>
    <x:row r="49" ht="72" hidden="0" customHeight="1">
      <x:c r="A49" s="15" t="str">
        <x:v>CL-HULKANN1-0043</x:v>
      </x:c>
      <x:c r="B49" s="15" t="str">
        <x:v>Cover artwork</x:v>
      </x:c>
      <x:c r="C49" s="15" t="str">
        <x:v>Publisher provides a 600×925 watermarked promotional image; clean supplied 257×390 flat image retained to avoid publishing the retailer watermark. Paper and glow-in-the-dark metal editions share the same Soares Pinto artwork; no unsupported print total asserted. Publisher provides a 600×925 watermarked promotional image; clean supplied 257×390 flat image retained to avoid publishing the retailer watermark. Paper and glow-in-the-dark metal editions share the same Soares Pinto artwork; no unsupported print total asserted.</x:v>
      </x:c>
      <x:c r="D49" s="16" t="str">
        <x:v>https://leagueofcomicgeeks.com/comic/1986763/mike-morgue-necromorphosis-1-premiere-edition?variant=1623962
https://coffincomicsshop.com/products/mike-morgue-necromorphosis-homage-edition</x:v>
      </x:c>
      <x:c r="E49" s="15" t="str"/>
    </x:row>
    <x:row r="50" ht="48" hidden="0" customHeight="1">
      <x:c r="A50" s="15" t="str">
        <x:v>CL-HULKANN1-0044</x:v>
      </x:c>
      <x:c r="B50" s="15" t="str">
        <x:v>Cover artwork</x:v>
      </x:c>
      <x:c r="C50" s="15" t="str">
        <x:v>Retailer explicitly identifies classic Hulk Annual #1 homage, Shahin Chandrasoma cover and 500-copy exclusive. Full native 1988×3056 flat art. Retailer explicitly identifies classic Hulk Annual #1 homage, Shahin Chandrasoma cover and 500-copy exclusive. Full native 1988×3056 flat art.</x:v>
      </x:c>
      <x:c r="D50" s="16" t="str">
        <x:v>https://goldenapplecomics.com/products/planet-death-1-of-4-shahin-chandrasoma-hulk-annual-1-homage-variant-07-09-2025-bad-idea</x:v>
      </x:c>
      <x:c r="E50" s="15" t="str"/>
    </x:row>
    <x:row r="51" ht="72" hidden="0" customHeight="1">
      <x:c r="A51" s="15" t="str">
        <x:v>CL-HULKANN1-0045</x:v>
      </x:c>
      <x:c r="B51" s="15" t="str">
        <x:v>Cover artwork</x:v>
      </x:c>
      <x:c r="C51" s="15" t="str">
        <x:v>Publisher explicitly names Incredible Hulk Annual #1 as target and Caanan White as cover artist. Six signed/unsigned trade, silver-metal and gold-metal options reuse art; counted once. Kickstarter 2025 is edition label, not a fabricated exact release day. Publisher explicitly names Incredible Hulk Annual #1 as target and Caanan White as cover artist. Six signed/unsigned trade, silver-metal and gold-metal options reuse art; counted once. Kickstarter 2025 is edition label, not a fabricated exact release day.</x:v>
      </x:c>
      <x:c r="D51" s="16" t="str">
        <x:v>https://www.strangercomics.com/products/morka-moa-5-hulk-homage-caanan-white</x:v>
      </x:c>
      <x:c r="E51" s="15" t="str"/>
    </x:row>
    <x:row r="52" ht="84" hidden="0" customHeight="1">
      <x:c r="A52" s="15" t="str">
        <x:v>CL-HULKANN1-0046</x:v>
      </x:c>
      <x:c r="B52" s="15" t="str">
        <x:v>Cover artwork</x:v>
      </x:c>
      <x:c r="C52" s="15" t="str">
        <x:v>GCD identifies after Steranko Annual #1 homage and December 15, 2021 release (February 2022 cover date). Trade and virgin share art. Downloaded native image is a wrap: full front occupies x 455–911; original full wrap retained for front-cover extraction without altering art. GCD identifies after Steranko Annual #1 homage and December 15, 2021 release (February 2022 cover date). Trade and virgin share art. Downloaded native image is a wrap: full front occupies x 455–911; original full wrap retained for front-cover extraction without altering art.</x:v>
      </x:c>
      <x:c r="D52" s="16" t="str">
        <x:v>https://www.comics.org/issue/2382269/
https://fichas.universomarvel.com/usa/hulk502.html
https://www.comics.org/issue/2382013/</x:v>
      </x:c>
      <x:c r="E52" s="15" t="str"/>
    </x:row>
    <x:row r="53" ht="84" hidden="0" customHeight="1">
      <x:c r="A53" s="15" t="str">
        <x:v>CL-HULKANN1-0047</x:v>
      </x:c>
      <x:c r="B53" s="15" t="str">
        <x:v>Cover artwork</x:v>
      </x:c>
      <x:c r="C53" s="15" t="str">
        <x:v>PDF-only omission restored: JJ’s third-print composition restages Steranko stone MONSTERS / HUMANS logos and fire, replacing Hulk with the Werewolf. Paper, foil and metal use same art and count once. Indexed original retailer collection lists 250 paper, 50 foil, 3 metal. Current live retailer page returns 404; these are archived retailer designations, not independently counted surviving copies. Supplied PDF lists Jan 1 as placeholder; exact edition sale day remains unverified.</x:v>
      </x:c>
      <x:c r="D53" s="16" t="str">
        <x:v>https://leagueofcomicgeeks.com/comic/2996630/mark-spears-monsters-1?variant=4559563
https://www.jjscomicart.com/collections/all
https://leagueofcomicgeeks.com/comic/2996630/mark-spears-monsters-1?variant=8022406
https://leagueofcomicgeeks.com/comic/2996630/mark-spears-monsters-1?variant=6378972</x:v>
      </x:c>
      <x:c r="E53" s="15" t="str"/>
    </x:row>
    <x:row r="54" ht="36" hidden="0" customHeight="1">
      <x:c r="A54" s="15" t="str">
        <x:v>The Mighty World of Marvel #129</x:v>
      </x:c>
      <x:c r="B54" s="15" t="str">
        <x:v>Not added</x:v>
      </x:c>
      <x:c r="C54" s="15" t="str">
        <x:v>Reuses the Steranko drawing with his original head and revised lower lettering; the 1968 printed cover had Marie Severin head alterations. This is a reference/reprint edition, not newly drawn homage art.</x:v>
      </x:c>
      <x:c r="D54" s="16" t="str">
        <x:v>https://leagueofcomicgeeks.com/comic/3460308/the-mighty-world-of-marvel-129</x:v>
      </x:c>
      <x:c r="E54" s="15" t="str"/>
    </x:row>
    <x:row r="55" ht="24" hidden="0" customHeight="1">
      <x:c r="A55" s="15" t="str">
        <x:v>The Incredible Hulk Vol. 1: Return of the Monster TP Collected edition</x:v>
      </x:c>
      <x:c r="B55" s="15" t="str">
        <x:v>Not added</x:v>
      </x:c>
      <x:c r="C55" s="15" t="str">
        <x:v>Collected edition reusing Kaare Andrews Incredible Hulk #34 cover painting. Grouped under that artwork; not a second independently drawn homage.</x:v>
      </x:c>
      <x:c r="D55" s="16" t="str">
        <x:v>https://leagueofcomicgeeks.com/comic/3801897/the-incredible-hulk-vol-1-return-of-the-monster-tp</x:v>
      </x:c>
      <x:c r="E55" s="15" t="str"/>
    </x:row>
    <x:row r="56" ht="24" hidden="0" customHeight="1">
      <x:c r="A56" s="15" t="str">
        <x:v>Spawn #229</x:v>
      </x:c>
      <x:c r="B56" s="15" t="str">
        <x:v>Not added</x:v>
      </x:c>
      <x:c r="C56" s="15" t="str">
        <x:v>Black-and-white 1:25 edition of the same Todd McFarlane artwork as standard Spawn #229; grouped under color art.</x:v>
      </x:c>
      <x:c r="D56" s="16" t="str">
        <x:v>https://leagueofcomicgeeks.com/comic/8185567/spawn-229?variant=8227348</x:v>
      </x:c>
      <x:c r="E56" s="15" t="str"/>
    </x:row>
    <x:row r="57" ht="60" hidden="0" customHeight="1">
      <x:c r="A57" s="15" t="str">
        <x:v>Upcoming review</x:v>
      </x:c>
      <x:c r="B57" s="15" t="str">
        <x:v>Reviewed 2026-10-20</x:v>
      </x:c>
      <x:c r="C57" s="15" t="str">
        <x:v>As of October 20, 2026, no future-dated homage specifically targeting the 1968 Incredible Hulk King-Size Special / Annual #1 was verified. Confirmed additional editions Planet Death (July 2025), Morka Moa Kickstarter 2025 and Hulk #2 (December 2021) are past releases. Search results for 2026–2027 largely concerned older Spawn #229 market coverage or collected editions, not newly announced exact-target homage art.</x:v>
      </x:c>
      <x:c r="D57" s="16" t="str"/>
      <x:c r="E57" s="15" t="str"/>
    </x:row>
  </x:sheetData>
  <x:hyperlinks>
    <x:hyperlink xmlns:r="http://schemas.openxmlformats.org/officeDocument/2006/relationships" ref="D2" r:id="Rcae7254dc62f4058"/>
    <x:hyperlink xmlns:r="http://schemas.openxmlformats.org/officeDocument/2006/relationships" ref="D3" r:id="R026cb27414484ae6"/>
    <x:hyperlink xmlns:r="http://schemas.openxmlformats.org/officeDocument/2006/relationships" ref="D4" r:id="Rafdaa9cef3a948b5"/>
    <x:hyperlink xmlns:r="http://schemas.openxmlformats.org/officeDocument/2006/relationships" ref="D5" r:id="R797a01eee4854feb"/>
    <x:hyperlink xmlns:r="http://schemas.openxmlformats.org/officeDocument/2006/relationships" ref="D6" r:id="Raff861e91d5a4e49"/>
    <x:hyperlink xmlns:r="http://schemas.openxmlformats.org/officeDocument/2006/relationships" ref="D7" r:id="Ra9536fbb880d45a5"/>
    <x:hyperlink xmlns:r="http://schemas.openxmlformats.org/officeDocument/2006/relationships" ref="D8" r:id="R2fd92f4218d441b4"/>
    <x:hyperlink xmlns:r="http://schemas.openxmlformats.org/officeDocument/2006/relationships" ref="D9" r:id="R7f852e0d23c048d4"/>
    <x:hyperlink xmlns:r="http://schemas.openxmlformats.org/officeDocument/2006/relationships" ref="D10" r:id="Rd01dd62084a84c81"/>
    <x:hyperlink xmlns:r="http://schemas.openxmlformats.org/officeDocument/2006/relationships" ref="D11" r:id="R1c9a566bef6d405e"/>
    <x:hyperlink xmlns:r="http://schemas.openxmlformats.org/officeDocument/2006/relationships" ref="D12" r:id="R57800accfe1f447e"/>
    <x:hyperlink xmlns:r="http://schemas.openxmlformats.org/officeDocument/2006/relationships" ref="D13" r:id="Rd8de5729128847a6"/>
    <x:hyperlink xmlns:r="http://schemas.openxmlformats.org/officeDocument/2006/relationships" ref="D14" r:id="Rf8f3731bcf4b498e"/>
    <x:hyperlink xmlns:r="http://schemas.openxmlformats.org/officeDocument/2006/relationships" ref="D15" r:id="Rb936f707083d4f15"/>
    <x:hyperlink xmlns:r="http://schemas.openxmlformats.org/officeDocument/2006/relationships" ref="D16" r:id="Rbd38496a59ec4fa2"/>
    <x:hyperlink xmlns:r="http://schemas.openxmlformats.org/officeDocument/2006/relationships" ref="D17" r:id="R88b4e4e9110145f9"/>
    <x:hyperlink xmlns:r="http://schemas.openxmlformats.org/officeDocument/2006/relationships" ref="D18" r:id="Rb7acf7b6cc1644cd"/>
    <x:hyperlink xmlns:r="http://schemas.openxmlformats.org/officeDocument/2006/relationships" ref="D19" r:id="Rb3328840874b4d5b"/>
    <x:hyperlink xmlns:r="http://schemas.openxmlformats.org/officeDocument/2006/relationships" ref="D20" r:id="R16950f8ffa7e4ef3"/>
    <x:hyperlink xmlns:r="http://schemas.openxmlformats.org/officeDocument/2006/relationships" ref="D21" r:id="Rea7e4af0df774a4d"/>
    <x:hyperlink xmlns:r="http://schemas.openxmlformats.org/officeDocument/2006/relationships" ref="D22" r:id="R75ffe4ef27d94c40"/>
    <x:hyperlink xmlns:r="http://schemas.openxmlformats.org/officeDocument/2006/relationships" ref="D23" r:id="R28de49bc1625475e"/>
    <x:hyperlink xmlns:r="http://schemas.openxmlformats.org/officeDocument/2006/relationships" ref="D24" r:id="Rfc9a54f912ea437b"/>
    <x:hyperlink xmlns:r="http://schemas.openxmlformats.org/officeDocument/2006/relationships" ref="D25" r:id="Rd7c6b9ba2efa4cb1"/>
    <x:hyperlink xmlns:r="http://schemas.openxmlformats.org/officeDocument/2006/relationships" ref="D26" r:id="Rc17587c1766a4a06"/>
    <x:hyperlink xmlns:r="http://schemas.openxmlformats.org/officeDocument/2006/relationships" ref="D27" r:id="Reb5941910dcf436d"/>
    <x:hyperlink xmlns:r="http://schemas.openxmlformats.org/officeDocument/2006/relationships" ref="D28" r:id="R86d6b7f927ef4b40"/>
    <x:hyperlink xmlns:r="http://schemas.openxmlformats.org/officeDocument/2006/relationships" ref="D29" r:id="Ref7e69340a4248d3"/>
    <x:hyperlink xmlns:r="http://schemas.openxmlformats.org/officeDocument/2006/relationships" ref="D30" r:id="R44d5415c97d0489e"/>
    <x:hyperlink xmlns:r="http://schemas.openxmlformats.org/officeDocument/2006/relationships" ref="D31" r:id="R492e17a5140142d7"/>
    <x:hyperlink xmlns:r="http://schemas.openxmlformats.org/officeDocument/2006/relationships" ref="D32" r:id="Ra2a18bb969994c60"/>
    <x:hyperlink xmlns:r="http://schemas.openxmlformats.org/officeDocument/2006/relationships" ref="D33" r:id="R6d9a2515530946ee"/>
    <x:hyperlink xmlns:r="http://schemas.openxmlformats.org/officeDocument/2006/relationships" ref="D34" r:id="R4a7d224b38df46d5"/>
    <x:hyperlink xmlns:r="http://schemas.openxmlformats.org/officeDocument/2006/relationships" ref="D35" r:id="R5692ca38d45c44c9"/>
    <x:hyperlink xmlns:r="http://schemas.openxmlformats.org/officeDocument/2006/relationships" ref="D36" r:id="R659eb7f53c1a46b4"/>
    <x:hyperlink xmlns:r="http://schemas.openxmlformats.org/officeDocument/2006/relationships" ref="D37" r:id="Ree87d889820b4361"/>
    <x:hyperlink xmlns:r="http://schemas.openxmlformats.org/officeDocument/2006/relationships" ref="D38" r:id="R6345a42d6e3547f2"/>
    <x:hyperlink xmlns:r="http://schemas.openxmlformats.org/officeDocument/2006/relationships" ref="D39" r:id="R7dba38139c1e42df"/>
    <x:hyperlink xmlns:r="http://schemas.openxmlformats.org/officeDocument/2006/relationships" ref="D40" r:id="Re68deba9c9d34b93"/>
    <x:hyperlink xmlns:r="http://schemas.openxmlformats.org/officeDocument/2006/relationships" ref="D41" r:id="R469edfda106e4abe"/>
    <x:hyperlink xmlns:r="http://schemas.openxmlformats.org/officeDocument/2006/relationships" ref="D42" r:id="Rb497b8233729478e"/>
    <x:hyperlink xmlns:r="http://schemas.openxmlformats.org/officeDocument/2006/relationships" ref="D43" r:id="R8ef3c3bdea4d48c1"/>
    <x:hyperlink xmlns:r="http://schemas.openxmlformats.org/officeDocument/2006/relationships" ref="D44" r:id="Rb646b813184a4f6b"/>
    <x:hyperlink xmlns:r="http://schemas.openxmlformats.org/officeDocument/2006/relationships" ref="D45" r:id="R13aff2e10ad147ae"/>
    <x:hyperlink xmlns:r="http://schemas.openxmlformats.org/officeDocument/2006/relationships" ref="D46" r:id="R5ac05cf602804560"/>
    <x:hyperlink xmlns:r="http://schemas.openxmlformats.org/officeDocument/2006/relationships" ref="D47" r:id="R908c20ea32984463"/>
    <x:hyperlink xmlns:r="http://schemas.openxmlformats.org/officeDocument/2006/relationships" ref="D48" r:id="R7fccc3a99cfb4414"/>
    <x:hyperlink xmlns:r="http://schemas.openxmlformats.org/officeDocument/2006/relationships" ref="D49" r:id="Rc77c357a65c546e1"/>
    <x:hyperlink xmlns:r="http://schemas.openxmlformats.org/officeDocument/2006/relationships" ref="D50" r:id="R52367bbbfe174085"/>
    <x:hyperlink xmlns:r="http://schemas.openxmlformats.org/officeDocument/2006/relationships" ref="D51" r:id="R52fffb4b11e64c33"/>
    <x:hyperlink xmlns:r="http://schemas.openxmlformats.org/officeDocument/2006/relationships" ref="D52" r:id="R30c03a59606d4c23"/>
    <x:hyperlink xmlns:r="http://schemas.openxmlformats.org/officeDocument/2006/relationships" ref="D53" r:id="R012c756ede904711"/>
    <x:hyperlink xmlns:r="http://schemas.openxmlformats.org/officeDocument/2006/relationships" ref="D54" r:id="R08cc7e23a8514953"/>
    <x:hyperlink xmlns:r="http://schemas.openxmlformats.org/officeDocument/2006/relationships" ref="D55" r:id="R9c71b9575bfa4f50"/>
    <x:hyperlink xmlns:r="http://schemas.openxmlformats.org/officeDocument/2006/relationships" ref="D56" r:id="Ra82d68e0e1dc4c33"/>
    <x:hyperlink xmlns:r="http://schemas.openxmlformats.org/officeDocument/2006/relationships" ref="D57" r:id="R9089bb140ae248c6"/>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79</x:v>
      </x:c>
      <x:c r="B1" s="8" t="s">
        <x:v>80</x:v>
      </x:c>
    </x:row>
    <x:row r="2" ht="15" hidden="0" customHeight="1">
      <x:c r="A2" s="10" t="s">
        <x:v>0</x:v>
      </x:c>
      <x:c r="B2" s="15" t="str">
        <x:v>Stable row ID, CL-HULKANN1-NNNN.</x:v>
      </x:c>
    </x:row>
    <x:row r="3" ht="15" hidden="0">
      <x:c r="A3" s="10" t="s">
        <x:v>1</x:v>
      </x:c>
      <x:c r="B3" s="2" t="s">
        <x:v>81</x:v>
      </x:c>
    </x:row>
    <x:row r="4" ht="15" hidden="0">
      <x:c r="A4" s="10" t="s">
        <x:v>2</x:v>
      </x:c>
      <x:c r="B4" s="2" t="s">
        <x:v>82</x:v>
      </x:c>
    </x:row>
    <x:row r="5" ht="15" hidden="0">
      <x:c r="A5" s="10" t="s">
        <x:v>3</x:v>
      </x:c>
      <x:c r="B5" s="2" t="s">
        <x:v>83</x:v>
      </x:c>
    </x:row>
    <x:row r="6" ht="15" hidden="0">
      <x:c r="A6" s="10" t="s">
        <x:v>4</x:v>
      </x:c>
      <x:c r="B6" s="2" t="s">
        <x:v>84</x:v>
      </x:c>
    </x:row>
    <x:row r="7" ht="15" hidden="0">
      <x:c r="A7" s="10" t="s">
        <x:v>5</x:v>
      </x:c>
      <x:c r="B7" s="2" t="s">
        <x:v>85</x:v>
      </x:c>
    </x:row>
    <x:row r="8" ht="15" hidden="0">
      <x:c r="A8" s="10" t="s">
        <x:v>6</x:v>
      </x:c>
      <x:c r="B8" s="2" t="s">
        <x:v>86</x:v>
      </x:c>
    </x:row>
    <x:row r="9" ht="23.850000381469727" hidden="0">
      <x:c r="A9" s="10" t="s">
        <x:v>7</x:v>
      </x:c>
      <x:c r="B9" s="2" t="s">
        <x:v>87</x:v>
      </x:c>
    </x:row>
    <x:row r="10" ht="15" hidden="0">
      <x:c r="A10" s="10" t="s">
        <x:v>8</x:v>
      </x:c>
      <x:c r="B10" s="2" t="s">
        <x:v>88</x:v>
      </x:c>
    </x:row>
    <x:row r="11" ht="15" hidden="0">
      <x:c r="A11" s="10" t="s">
        <x:v>9</x:v>
      </x:c>
      <x:c r="B11" s="2" t="s">
        <x:v>89</x:v>
      </x:c>
    </x:row>
    <x:row r="12" ht="15" hidden="0">
      <x:c r="A12" s="10" t="s">
        <x:v>10</x:v>
      </x:c>
      <x:c r="B12" s="2" t="s">
        <x:v>90</x:v>
      </x:c>
    </x:row>
    <x:row r="13" ht="15" hidden="0">
      <x:c r="A13" s="10" t="s">
        <x:v>11</x:v>
      </x:c>
      <x:c r="B13" s="2" t="s">
        <x:v>91</x:v>
      </x:c>
    </x:row>
    <x:row r="14" ht="15" hidden="0">
      <x:c r="A14" s="10" t="s">
        <x:v>12</x:v>
      </x:c>
      <x:c r="B14" s="2" t="s">
        <x:v>92</x:v>
      </x:c>
    </x:row>
    <x:row r="15" ht="15" hidden="0">
      <x:c r="A15" s="10" t="s">
        <x:v>13</x:v>
      </x:c>
      <x:c r="B15" s="2" t="s">
        <x:v>93</x:v>
      </x:c>
    </x:row>
    <x:row r="16" ht="15" hidden="0">
      <x:c r="A16" s="10" t="s">
        <x:v>14</x:v>
      </x:c>
      <x:c r="B16" s="2" t="s">
        <x:v>94</x:v>
      </x:c>
    </x:row>
    <x:row r="17" ht="15" hidden="0" customHeight="1">
      <x:c r="A17" s="10" t="s">
        <x:v>15</x:v>
      </x:c>
      <x:c r="B17" s="15" t="str">
        <x:v>Evidence tying the cover to The Incredible Hulk Annual #1. Reused artwork and indirect references are identified explicitly.</x:v>
      </x:c>
    </x:row>
    <x:row r="18" ht="15" hidden="0">
      <x:c r="A18" s="10" t="s">
        <x:v>16</x:v>
      </x:c>
      <x:c r="B18" s="2" t="s">
        <x:v>95</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96</x:v>
      </x:c>
    </x:row>
    <x:row r="21" ht="15" hidden="0">
      <x:c r="A21" s="10" t="s">
        <x:v>19</x:v>
      </x:c>
      <x:c r="B21" s="2" t="s">
        <x:v>97</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98</x:v>
      </x:c>
    </x:row>
    <x:row r="25" ht="15" hidden="0">
      <x:c r="A25" s="10" t="s">
        <x:v>23</x:v>
      </x:c>
      <x:c r="B25" s="2" t="s">
        <x:v>99</x:v>
      </x:c>
    </x:row>
  </x:sheetData>
  <x:pageMargins left="0.7" right="0.7" top="0.75" bottom="0.75" header="0.3" footer="0.3"/>
</x:worksheet>
</file>