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d30b07595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afb380a53b204e5f"/>
    <x:sheet xmlns:r="http://schemas.openxmlformats.org/officeDocument/2006/relationships" name="Dashboard" sheetId="2" r:id="R6cffd1b800b142a5"/>
    <x:sheet xmlns:r="http://schemas.openxmlformats.org/officeDocument/2006/relationships" name="Research Log" sheetId="3" r:id="R6a9846d6d0bf4916"/>
    <x:sheet xmlns:r="http://schemas.openxmlformats.org/officeDocument/2006/relationships" name="Data Dictionary" sheetId="4" r:id="R29b0fd032c4c4f3c"/>
  </x:sheets>
</x:workbook>
</file>

<file path=xl/sharedStrings.xml><?xml version="1.0" encoding="utf-8"?>
<x:sst xmlns:x="http://schemas.openxmlformats.org/spreadsheetml/2006/main">
  <x:si>
    <x:t xml:space="preserve">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</x:si>
  <x:si>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</x:si>
  <x:si>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</x:si>
  <x:si>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</x:si>
  <x:si>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</x:si>
  <x:si>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</x:si>
  <x:si>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</x:t>
  </x:si>
  <x:si>
    <x:t xml:space="preserve">Homage Type</x:t>
  </x:si>
  <x:si>
    <x:t xml:space="preserve">Subject</x:t>
  </x:si>
  <x:si>
    <x:t xml:space="preserve">Exclusive</x:t>
  </x:si>
  <x:si>
    <x:t xml:space="preserve">Convention</x:t>
  </x:si>
  <x:si>
    <x:t xml:space="preserve">Print Run</x:t>
  </x:si>
  <x:si>
    <x:t xml:space="preserve">Format / Finish</x:t>
  </x:si>
  <x:si>
    <x:t xml:space="preserve">Country / Language</x:t>
  </x:si>
  <x:si>
    <x:t xml:space="preserve">Release Date</x:t>
  </x:si>
  <x:si>
    <x:t xml:space="preserve">Lineage Notes</x:t>
  </x:si>
  <x:si>
    <x:t xml:space="preserve">Collector Notes</x:t>
  </x:si>
  <x:si>
    <x:t xml:space="preserve">Verification</x:t>
  </x:si>
  <x:si>
    <x:t xml:space="preserve">Primary URL</x:t>
  </x:si>
  <x:si>
    <x:t xml:space="preserve">Secondary URL</x:t>
  </x:si>
  <x:si>
    <x:t xml:space="preserve">Image URL</x:t>
  </x:si>
  <x:si>
    <x:t xml:space="preserve">Artist Instagram</x:t>
  </x:si>
  <x:si>
    <x:t xml:space="preserve">Pub Status</x:t>
  </x:si>
  <x:si>
    <x:t xml:space="preserve">Research Added</x:t>
  </x:si>
  <x:si>
    <x:t xml:space="preserve">Fantastic Four #1 (1961) Homage Cover Catalog</x:t>
  </x:si>
  <x:si>
    <x:t xml:space="preserve">Original: Fantastic Four #1, Marvel, Nov 1961 (on sale Aug 1961). Cover by Jack Kirby. First appearance of the Fantastic Four.</x:t>
  </x:si>
  <x:si>
    <x:t xml:space="preserve">Summary</x:t>
  </x:si>
  <x:si>
    <x:t xml:space="preserve">Count</x:t>
  </x:si>
  <x:si>
    <x:t xml:space="preserve">Share</x:t>
  </x:si>
  <x:si>
    <x:t xml:space="preserve">Research Log entries</x:t>
  </x:si>
  <x:si>
    <x:t xml:space="preserve">Earliest year</x:t>
  </x:si>
  <x:si>
    <x:t xml:space="preserve">Latest year</x:t>
  </x:si>
  <x:si>
    <x:t xml:space="preserve">Verified</x:t>
  </x:si>
  <x:si>
    <x:t xml:space="preserve">Partial</x:t>
  </x:si>
  <x:si>
    <x:t xml:space="preserve">Needs Review</x:t>
  </x:si>
  <x:si>
    <x:t xml:space="preserve">Homage type</x:t>
  </x:si>
  <x:si>
    <x:t xml:space="preserve">Direct homage</x:t>
  </x:si>
  <x:si>
    <x:t xml:space="preserve">Parody / homage</x:t>
  </x:si>
  <x:si>
    <x:t xml:space="preserve">By decade</x:t>
  </x:si>
  <x:si>
    <x:t xml:space="preserve">1960s</x:t>
  </x:si>
  <x:si>
    <x:t xml:space="preserve">1970s</x:t>
  </x:si>
  <x:si>
    <x:t xml:space="preserve">1980s</x:t>
  </x:si>
  <x:si>
    <x:t xml:space="preserve">1990s</x:t>
  </x:si>
  <x:si>
    <x:t xml:space="preserve">2000s</x:t>
  </x:si>
  <x:si>
    <x:t xml:space="preserve">2010s</x:t>
  </x:si>
  <x:si>
    <x:t xml:space="preserve">2020s</x:t>
  </x:si>
  <x:si>
    <x:t xml:space="preserve">Marvel Comics</x:t>
  </x:si>
  <x:si>
    <x:t xml:space="preserve">IDW Publishing</x:t>
  </x:si>
  <x:si>
    <x:t xml:space="preserve">Image Comics</x:t>
  </x:si>
  <x:si>
    <x:t xml:space="preserve">BOOM! Studios</x:t>
  </x:si>
  <x:si>
    <x:t xml:space="preserve">Independent / other</x:t>
  </x:si>
  <x:si>
    <x:t xml:space="preserve">Bongo Comics</x:t>
  </x:si>
  <x:si>
    <x:t xml:space="preserve">American Mythology</x:t>
  </x:si>
  <x:si>
    <x:t xml:space="preserve">Alpha Productions</x:t>
  </x:si>
  <x:si>
    <x:t xml:space="preserve">Ardden Entertainment</x:t>
  </x:si>
  <x:si>
    <x:t xml:space="preserve">Dork Storm Press</x:t>
  </x:si>
  <x:si>
    <x:t xml:space="preserve">Keenspot</x:t>
  </x:si>
  <x:si>
    <x:t xml:space="preserve">Evil Twin Comics</x:t>
  </x:si>
  <x:si>
    <x:t xml:space="preserve">TwoMorrows</x:t>
  </x:si>
  <x:si>
    <x:t xml:space="preserve">Eternity Comics</x:t>
  </x:si>
  <x:si>
    <x:t xml:space="preserve">Archie Comics</x:t>
  </x:si>
  <x:si>
    <x:t xml:space="preserve">Fantagraphics Books</x:t>
  </x:si>
  <x:si>
    <x:t xml:space="preserve">Dark Horse Comics</x:t>
  </x:si>
  <x:si>
    <x:t xml:space="preserve">Stranger Comics</x:t>
  </x:si>
  <x:si>
    <x:t xml:space="preserve">NOW Comics</x:t>
  </x:si>
  <x:si>
    <x:t xml:space="preserve">Scout Comics</x:t>
  </x:si>
  <x:si>
    <x:t xml:space="preserve">Aardvark-Vanaheim</x:t>
  </x:si>
  <x:si>
    <x:t xml:space="preserve">Gemstone</x:t>
  </x:si>
  <x:si>
    <x:t xml:space="preserve">DC Comics</x:t>
  </x:si>
  <x:si>
    <x:t xml:space="preserve">Avatar Press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</x:si>
  <x:si>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</x:si>
  <x:si>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</x:si>
  <x:si>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</x:si>
  <x:si>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</x:si>
  <x:si>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</x:si>
  <x:si>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(88 items)</x:t>
  </x:si>
  <x:si>
    <x:t xml:space="preserve">Source</x:t>
  </x:si>
  <x:si>
    <x:t xml:space="preserve">Primary lead list pulled in full via the browser on 2026-10-13; raw dump saved to the project.</x:t>
  </x:si>
  <x:si>
    <x:t xml:space="preserve">https://leagueofcomicgeeks.com/profile/galko/lists/8796/cover-homage-fantastic-four-1</x:t>
  </x:si>
  <x:si>
    <x:t xml:space="preserve">Fantastic Four #1 (1961)</x:t>
  </x:si>
  <x:si>
    <x:t xml:space="preserve">Excluded</x:t>
  </x:si>
  <x:si>
    <x:t xml:space="preserve">The original issue.</x:t>
  </x:si>
  <x:si>
    <x:t xml:space="preserve">https://leagueofcomicgeeks.com/comic/2818246/fantastic-four-1</x:t>
  </x:si>
  <x:si>
    <x:t xml:space="preserve">Fantastic Four #1 Marvel Legends 2005 Edition (2005)</x:t>
  </x:si>
  <x:si>
    <x:t xml:space="preserve">Toy-pack reprint (two printings).</x:t>
  </x:si>
  <x:si>
    <x:t xml:space="preserve">https://leagueofcomicgeeks.com/comic/2818246/fantastic-four-1?variant=1263183</x:t>
  </x:si>
  <x:si>
    <x:t xml:space="preserve">Fantastic Four #1 British Edition (1961)</x:t>
  </x:si>
  <x:si>
    <x:t xml:space="preserve">UK price variant of the original.</x:t>
  </x:si>
  <x:si>
    <x:t xml:space="preserve">https://leagueofcomicgeeks.com/comic/2818246/fantastic-four-1?variant=9510502</x:t>
  </x:si>
  <x:si>
    <x:t xml:space="preserve">Fantastic Four #264 Canadian Edition (1983)</x:t>
  </x:si>
  <x:si>
    <x:t xml:space="preserve">Price variant of FF #264 (cataloged once).</x:t>
  </x:si>
  <x:si>
    <x:t xml:space="preserve">https://leagueofcomicgeeks.com/comic/5520593/fantastic-four-264?variant=9414108</x:t>
  </x:si>
  <x:si>
    <x:t xml:space="preserve">Fantastic Four #264 Newsstand Edition (1983)</x:t>
  </x:si>
  <x:si>
    <x:t xml:space="preserve">Newsstand edition of FF #264 (cataloged once).</x:t>
  </x:si>
  <x:si>
    <x:t xml:space="preserve">https://leagueofcomicgeeks.com/comic/5520593/fantastic-four-264?variant=1430480</x:t>
  </x:si>
  <x:si>
    <x:t xml:space="preserve">Avengers West Coast #54 Newsstand Edition (1990)</x:t>
  </x:si>
  <x:si>
    <x:t xml:space="preserve">Newsstand edition (cataloged once).</x:t>
  </x:si>
  <x:si>
    <x:t xml:space="preserve">https://leagueofcomicgeeks.com/comic/9137138/avengers-west-coast-54?variant=7789945</x:t>
  </x:si>
  <x:si>
    <x:t xml:space="preserve">Fantastic Four #1 Facsimile Edition 1992 Marvel Milestone Variant (1992)</x:t>
  </x:si>
  <x:si>
    <x:t xml:space="preserve">Facsimile of the original cover.</x:t>
  </x:si>
  <x:si>
    <x:t xml:space="preserve">https://leagueofcomicgeeks.com/comic/2818246/fantastic-four-1?variant=1228931</x:t>
  </x:si>
  <x:si>
    <x:t xml:space="preserve">https://leagueofcomicgeeks.com/comic/2818246/fantastic-four-1?variant=7995709</x:t>
  </x:si>
  <x:si>
    <x:t xml:space="preserve">Fantastic Four: House of M #1 2nd Printing (2005)</x:t>
  </x:si>
  <x:si>
    <x:t xml:space="preserve">Reprint of the same cover (cataloged once).</x:t>
  </x:si>
  <x:si>
    <x:t xml:space="preserve">https://leagueofcomicgeeks.com/comic/3915504/fantastic-four-house-of-m-1?variant=7055659</x:t>
  </x:si>
  <x:si>
    <x:t xml:space="preserve">Marvel Masterworks: The Fantastic Four Vol. 1 TP (2009)</x:t>
  </x:si>
  <x:si>
    <x:t xml:space="preserve">Collection of FF #1; cover likely the original Kirby art.</x:t>
  </x:si>
  <x:si>
    <x:t xml:space="preserve">https://leagueofcomicgeeks.com/comic/8779236/marvel-masterworks-the-fantastic-four-vol-1-tp</x:t>
  </x:si>
  <x:si>
    <x:t xml:space="preserve">Monsters Unleashed #7 2nd Printing Dan Mora (2017)</x:t>
  </x:si>
  <x:si>
    <x:t xml:space="preserve">2nd printing of the lenticular homage (cataloged once).</x:t>
  </x:si>
  <x:si>
    <x:t xml:space="preserve">https://leagueofcomicgeeks.com/comic/6187800/monsters-unleashed-7?variant=6703991</x:t>
  </x:si>
  <x:si>
    <x:t xml:space="preserve">Fantastic Four #1 Facsimile Edition 2018 (2018)</x:t>
  </x:si>
  <x:si>
    <x:t xml:space="preserve">https://leagueofcomicgeeks.com/comic/2818246/fantastic-four-1?variant=7116643</x:t>
  </x:si>
  <x:si>
    <x:t xml:space="preserve">True Believers: What If the Fantastic Four Had Not Gained Their Powers? #1 (2018)</x:t>
  </x:si>
  <x:si>
    <x:t xml:space="preserve">Reprint of What If? #36 with its cover (cataloged once).</x:t>
  </x:si>
  <x:si>
    <x:t xml:space="preserve">https://leagueofcomicgeeks.com/comic/8687606/true-believers-what-if-the-fantastic-four-had-not-gained-their-powers-1</x:t>
  </x:si>
  <x:si>
    <x:t xml:space="preserve">Fantastic Four #1 (2025) Pastrovicchio Disney What If? 'Fantastic Four Homage' variants; Godzilla vs. Fantastic Four #1 (2025) Bradshaw/Harren homage variants</x:t>
  </x:si>
  <x:si>
    <x:t xml:space="preserve">Watchlist</x:t>
  </x:si>
  <x:si>
    <x:t xml:space="preserve">Retailer titles say 'homage' but don't name FF #1 (1961) as the target; not on galko's list.</x:t>
  </x:si>
  <x:si>
    <x:t xml:space="preserve">https://unknowncomicbooks.com/products/fantastic-four-1-h-lorenzo-pastrovicchio-disney-what-if-fantastic-four-homage-variant-07-09-2025-marvel</x:t>
  </x:si>
  <x:si>
    <x:t xml:space="preserve">Image check.</x:t>
  </x:si>
  <x:si>
    <x:t xml:space="preserve">Overstreet Comic Book Price Guide Vol. 31 FF #1 hardcover</x:t>
  </x:si>
  <x:si>
    <x:t xml:space="preserve">Included</x:t>
  </x:si>
  <x:si>
    <x:t xml:space="preserve">Price-guide cover, not a comic; kept because galko lists it. Drop if out of scope.</x:t>
  </x:si>
  <x:si>
    <x:t xml:space="preserve">https://leagueofcomicgeeks.com/comic/9061004/overstreet-comic-book-price-guide-vol-31-fantastic-four-1-hardcover</x:t>
  </x:si>
  <x:si>
    <x:t xml:space="preserve">Field</x:t>
  </x:si>
  <x:si>
    <x:t xml:space="preserve">Definition</x:t>
  </x:si>
  <x:si>
    <x:t xml:space="preserve">Series title of the homage comic.</x:t>
  </x:si>
  <x:si>
    <x:t xml:space="preserve">Issue number; series year added when ambiguous.</x:t>
  </x:si>
  <x:si>
    <x:t xml:space="preserve">Publication year (cover-date year when no street date).</x:t>
  </x:si>
  <x:si>
    <x:t xml:space="preserve">Publisher (imprint in parentheses).</x:t>
  </x:si>
  <x:si>
    <x:t xml:space="preserve">Homage cover artist; notes say when inferred.</x:t>
  </x:si>
  <x:si>
    <x:t xml:space="preserve">Which cover of the issue is the homage.</x:t>
  </x:si>
  <x:si>
    <x:t xml:space="preserve">Direct homage, Parody / homage, Self-homage / reinterpretation, or Needs target review (listed as a homage but composition not yet checked).</x:t>
  </x:si>
  <x:si>
    <x:t xml:space="preserve">Characters shown, when known.</x:t>
  </x:si>
  <x:si>
    <x:t xml:space="preserve">Retailer exclusive, if any.</x:t>
  </x:si>
  <x:si>
    <x:t xml:space="preserve">Convention exclusive, if any.</x:t>
  </x:si>
  <x:si>
    <x:t xml:space="preserve">Limit or ratio when stated.</x:t>
  </x:si>
  <x:si>
    <x:t xml:space="preserve">Cover format (standard, variant, magazine, HC, ashcan).</x:t>
  </x:si>
  <x:si>
    <x:t xml:space="preserve">Edition market.</x:t>
  </x:si>
  <x:si>
    <x:t xml:space="preserve">Street date YYYY-MM-DD, or cover date as noted.</x:t>
  </x:si>
  <x:si>
    <x:t xml:space="preserve">Evidence tying the cover to Giant-Size X-Men #1.</x:t>
  </x:si>
  <x:si>
    <x:t xml:space="preserve">Caveats, conflicts and next checks.</x:t>
  </x:si>
  <x:si>
    <x:t xml:space="preserve">Verified = two sources name GSXM #1 as the target (an explicit statement on the issue's own database record plus a curated homage list counts). Partial = one source. Needs Review = conflict or target unconfirmed.</x:t>
  </x:si>
  <x:si>
    <x:t xml:space="preserve">Best source.</x:t>
  </x:si>
  <x:si>
    <x:t xml:space="preserve">Corroborating source.</x:t>
  </x:si>
  <x:si>
    <x:t xml:space="preserve">Direct cover image when found (not all viewed).</x:t>
  </x:si>
  <x:si>
    <x:t xml:space="preserve">Not researched this round.</x:t>
  </x:si>
  <x:si>
    <x:t xml:space="preserve">Published / Upcoming.</x:t>
  </x:si>
  <x:si>
    <x:t xml:space="preserve">Research round that added the row.</x:t>
  </x:si>
</x:sst>
</file>

<file path=xl/styles.xml><?xml version="1.0" encoding="utf-8"?>
<x:styleSheet xmlns:x="http://schemas.openxmlformats.org/spreadsheetml/2006/main">
  <x:numFmts count="4">
    <x:numFmt numFmtId="164" formatCode="General"/>
    <x:numFmt numFmtId="165" formatCode="0%"/>
    <x:numFmt numFmtId="200" formatCode="0"/>
    <x:numFmt numFmtId="201" formatCode="yyyy-mm-dd"/>
  </x:numFmts>
  <x:fonts count="12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0"/>
      <x:color rgb="FFFFFFFF"/>
      <x:name val="Arial"/>
    </x:font>
    <x:font>
      <x:sz val="10"/>
      <x:name val="Arial"/>
    </x:font>
    <x:font>
      <x:u val="single"/>
      <x:sz val="10"/>
      <x:color rgb="FF1F5FBF"/>
      <x:name val="Arial"/>
    </x:font>
    <x:font>
      <x:b/>
      <x:sz val="14"/>
      <x:name val="Arial"/>
    </x:font>
    <x:font>
      <x:sz val="10"/>
      <x:color theme="1"/>
      <x:name val="Arial"/>
    </x:font>
    <x:font>
      <x:i/>
      <x:sz val="10"/>
      <x:name val="Arial"/>
    </x:font>
    <x:font>
      <x:sz val="9"/>
      <x:color rgb="FF666666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3A5F"/>
      </x:patternFill>
    </x:fill>
  </x:fills>
  <x:borders count="1">
    <x:border diagonalUp="0" diagonalDown="0">
      <x:left/>
      <x:right/>
      <x:top/>
      <x:bottom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17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5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6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7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0" applyProtection="0">
      <x:alignment horizontal="general" vertical="bottom" wrapText="0" shrinkToFit="0"/>
      <x:protection locked="1" hidden="0"/>
    </x:xf>
    <x:xf numFmtId="165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200" fontId="1" fillId="0" borderId="0" xfId="0" applyNumberFormat="1" applyFont="1" applyFill="1" applyBorder="1" applyAlignment="1">
      <x:alignment horizontal="general" vertical="top" wrapText="1"/>
    </x:xf>
    <x:xf numFmtId="200" fontId="0" fillId="0" borderId="0" xfId="0" applyNumberFormat="1" applyFont="1" applyFill="1" applyBorder="1" applyAlignment="1">
      <x:alignment horizontal="general" vertical="bottom" wrapText="0"/>
    </x:xf>
    <x:xf numFmtId="201" fontId="1" fillId="0" borderId="0" xfId="0" applyNumberFormat="1" applyFont="1" applyFill="1" applyBorder="1" applyAlignment="1">
      <x:alignment horizontal="general" vertical="top" wrapText="1"/>
    </x:xf>
    <x:xf numFmtId="201" fontId="0" fillId="0" borderId="0" xfId="0" applyNumberFormat="1" applyFont="1" applyFill="1" applyBorder="1" applyAlignment="1">
      <x:alignment horizontal="general" vertical="bottom" wrapText="0"/>
    </x:xf>
    <x:xf numFmtId="164" fontId="9" fillId="0" borderId="0" xfId="0" applyNumberFormat="1" applyFont="1" applyFill="1" applyBorder="1" applyAlignment="1">
      <x:alignment horizontal="general" vertical="bottom" wrapText="1"/>
    </x:xf>
    <x:xf numFmtId="164" fontId="10" fillId="0" borderId="0" xfId="0" applyNumberFormat="1" applyFont="1" applyFill="1" applyBorder="1" applyAlignment="1">
      <x:alignment horizontal="general" vertical="bottom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9">
    <x:dxf>
      <x:fill>
        <x:patternFill>
          <x:bgColor rgb="FF1F3A5F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1F5FB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FFC7C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1F5FBF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6EFCE"/>
      <x:rgbColor rgb="FFFFEB9C"/>
      <x:rgbColor rgb="FF99CCFF"/>
      <x:rgbColor rgb="FFFF99CC"/>
      <x:rgbColor rgb="FFCC99FF"/>
      <x:rgbColor rgb="FFFFC7CE"/>
      <x:rgbColor rgb="FF3366FF"/>
      <x:rgbColor rgb="FF33CCCC"/>
      <x:rgbColor rgb="FF99CC00"/>
      <x:rgbColor rgb="FFFFCC00"/>
      <x:rgbColor rgb="FFFF9900"/>
      <x:rgbColor rgb="FFFF6600"/>
      <x:rgbColor rgb="FF666666"/>
      <x:rgbColor rgb="FF969696"/>
      <x:rgbColor rgb="FF1F3A5F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354a1e5744936" /><Relationship Type="http://schemas.openxmlformats.org/officeDocument/2006/relationships/theme" Target="/xl/theme/theme1.xml" Id="Ra95349e2392942d9" /><Relationship Type="http://schemas.openxmlformats.org/officeDocument/2006/relationships/sharedStrings" Target="/xl/sharedStrings.xml" Id="R035147c9380d4001" /><Relationship Type="http://schemas.openxmlformats.org/officeDocument/2006/relationships/worksheet" Target="/xl/worksheets/sheet1.xml" Id="Rafb380a53b204e5f" /><Relationship Type="http://schemas.openxmlformats.org/officeDocument/2006/relationships/worksheet" Target="/xl/worksheets/sheet2.xml" Id="R6cffd1b800b142a5" /><Relationship Type="http://schemas.openxmlformats.org/officeDocument/2006/relationships/worksheet" Target="/xl/worksheets/sheet3.xml" Id="R6a9846d6d0bf4916" /><Relationship Type="http://schemas.openxmlformats.org/officeDocument/2006/relationships/worksheet" Target="/xl/worksheets/sheet4.xml" Id="R29b0fd032c4c4f3c" /></Relationships>
</file>

<file path=xl/tables/table1.xml><?xml version="1.0" encoding="utf-8"?>
<x:table xmlns:x="http://schemas.openxmlformats.org/spreadsheetml/2006/main" id="1" name="FF1Catalog" displayName="FF1Catalog" ref="A1:X75" headerRowCount="1" totalsRowCount="0" totalsRowShown="0">
  <x:autoFilter ref="A1:X75"/>
  <x:tableColumns count="24">
    <x:tableColumn id="1" name="ID"/>
    <x:tableColumn id="2" name="Title"/>
    <x:tableColumn id="3" name="Issue"/>
    <x:tableColumn id="4" name="Year"/>
    <x:tableColumn id="5" name="Publisher"/>
    <x:tableColumn id="6" name="Cover Artist"/>
    <x:tableColumn id="7" name="Variant"/>
    <x:tableColumn id="8" name="Homage Type"/>
    <x:tableColumn id="9" name="Subject"/>
    <x:tableColumn id="10" name="Exclusive"/>
    <x:tableColumn id="11" name="Convention"/>
    <x:tableColumn id="12" name="Print Run"/>
    <x:tableColumn id="13" name="Format / Finish"/>
    <x:tableColumn id="14" name="Country / Language"/>
    <x:tableColumn id="15" name="Release Date"/>
    <x:tableColumn id="16" name="Lineage Notes"/>
    <x:tableColumn id="17" name="Collector Notes"/>
    <x:tableColumn id="18" name="Verification"/>
    <x:tableColumn id="19" name="Primary URL"/>
    <x:tableColumn id="20" name="Secondary URL"/>
    <x:tableColumn id="21" name="Image URL"/>
    <x:tableColumn id="22" name="Artist Instagram"/>
    <x:tableColumn id="23" name="Pub Status"/>
    <x:tableColumn id="24" name="Research Added"/>
  </x:tableColumns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6026011/fantastic-four-126" TargetMode="External" Id="R3619ca81dfba40d1" /><Relationship Type="http://schemas.openxmlformats.org/officeDocument/2006/relationships/hyperlink" Target="https://leagueofcomicgeeks.com/profile/galko/lists/8796/cover-homage-fantastic-four-1" TargetMode="External" Id="Rf79a8565b8b8423f" /><Relationship Type="http://schemas.openxmlformats.org/officeDocument/2006/relationships/hyperlink" Target="https://s3.amazonaws.com/comicgeeks/comics/covers/medium-6026011.jpg" TargetMode="External" Id="Rcc93017d89d14350" /><Relationship Type="http://schemas.openxmlformats.org/officeDocument/2006/relationships/hyperlink" Target="https://leagueofcomicgeeks.com/comic/1967472/amazing-heroes-1" TargetMode="External" Id="R82c249e79f2d4c17" /><Relationship Type="http://schemas.openxmlformats.org/officeDocument/2006/relationships/hyperlink" Target="https://leagueofcomicgeeks.com/profile/galko/lists/8796/cover-homage-fantastic-four-1" TargetMode="External" Id="R324f2ffa741f4372" /><Relationship Type="http://schemas.openxmlformats.org/officeDocument/2006/relationships/hyperlink" Target="https://s3.amazonaws.com/comicgeeks/comics/covers/medium-1967472.jpg" TargetMode="External" Id="R66009023dec54d00" /><Relationship Type="http://schemas.openxmlformats.org/officeDocument/2006/relationships/hyperlink" Target="https://leagueofcomicgeeks.com/comic/6904434/what-if-36" TargetMode="External" Id="Rd5c933b07b40449d" /><Relationship Type="http://schemas.openxmlformats.org/officeDocument/2006/relationships/hyperlink" Target="https://leagueofcomicgeeks.com/profile/galko/lists/8796/cover-homage-fantastic-four-1" TargetMode="External" Id="R4b1633b4ceeb460d" /><Relationship Type="http://schemas.openxmlformats.org/officeDocument/2006/relationships/hyperlink" Target="https://s3.amazonaws.com/comicgeeks/comics/covers/medium-6904434.jpg" TargetMode="External" Id="R8d41d66fcff24298" /><Relationship Type="http://schemas.openxmlformats.org/officeDocument/2006/relationships/hyperlink" Target="https://leagueofcomicgeeks.com/comic/5520593/fantastic-four-264" TargetMode="External" Id="R5cba09c4d853431d" /><Relationship Type="http://schemas.openxmlformats.org/officeDocument/2006/relationships/hyperlink" Target="https://leagueofcomicgeeks.com/profile/galko/lists/8796/cover-homage-fantastic-four-1" TargetMode="External" Id="R70bf0557a4ee44b7" /><Relationship Type="http://schemas.openxmlformats.org/officeDocument/2006/relationships/hyperlink" Target="https://s3.amazonaws.com/comicgeeks/comics/covers/medium-5520593.jpg" TargetMode="External" Id="R76f26d01e9af4d27" /><Relationship Type="http://schemas.openxmlformats.org/officeDocument/2006/relationships/hyperlink" Target="https://leagueofcomicgeeks.com/comic/6968593/marvel-age-14" TargetMode="External" Id="Ra0c8a1932f9546dc" /><Relationship Type="http://schemas.openxmlformats.org/officeDocument/2006/relationships/hyperlink" Target="https://leagueofcomicgeeks.com/profile/galko/lists/8796/cover-homage-fantastic-four-1" TargetMode="External" Id="R3f2f7bfffd434d1a" /><Relationship Type="http://schemas.openxmlformats.org/officeDocument/2006/relationships/hyperlink" Target="https://s3.amazonaws.com/comicgeeks/comics/covers/medium-6968593.jpg" TargetMode="External" Id="R1a062060227f4808" /><Relationship Type="http://schemas.openxmlformats.org/officeDocument/2006/relationships/hyperlink" Target="https://leagueofcomicgeeks.com/comic/6178666/what-the-2" TargetMode="External" Id="R4e6b64f9fd7841df" /><Relationship Type="http://schemas.openxmlformats.org/officeDocument/2006/relationships/hyperlink" Target="https://leagueofcomicgeeks.com/profile/galko/lists/8796/cover-homage-fantastic-four-1" TargetMode="External" Id="R7c5d2f3da4a54ee4" /><Relationship Type="http://schemas.openxmlformats.org/officeDocument/2006/relationships/hyperlink" Target="https://s3.amazonaws.com/comicgeeks/comics/covers/medium-6178666.jpg" TargetMode="External" Id="R8030e305fda5434d" /><Relationship Type="http://schemas.openxmlformats.org/officeDocument/2006/relationships/hyperlink" Target="https://leagueofcomicgeeks.com/comic/9137138/avengers-west-coast-54" TargetMode="External" Id="R706dc40acc3243cd" /><Relationship Type="http://schemas.openxmlformats.org/officeDocument/2006/relationships/hyperlink" Target="https://leagueofcomicgeeks.com/profile/galko/lists/8796/cover-homage-fantastic-four-1" TargetMode="External" Id="R47062e7505884e23" /><Relationship Type="http://schemas.openxmlformats.org/officeDocument/2006/relationships/hyperlink" Target="https://s3.amazonaws.com/comicgeeks/comics/covers/medium-9137138.jpg" TargetMode="External" Id="R77ec0d8e3a634e5a" /><Relationship Type="http://schemas.openxmlformats.org/officeDocument/2006/relationships/hyperlink" Target="https://leagueofcomicgeeks.com/comic/4754712/the-real-ghostbusters-48" TargetMode="External" Id="R464ed825ae954ea7" /><Relationship Type="http://schemas.openxmlformats.org/officeDocument/2006/relationships/hyperlink" Target="https://leagueofcomicgeeks.com/profile/galko/lists/8796/cover-homage-fantastic-four-1" TargetMode="External" Id="R20314e5bb04f4d51" /><Relationship Type="http://schemas.openxmlformats.org/officeDocument/2006/relationships/hyperlink" Target="https://s3.amazonaws.com/comicgeeks/comics/covers/medium-4754712.jpg" TargetMode="External" Id="R23c613222edc40d2" /><Relationship Type="http://schemas.openxmlformats.org/officeDocument/2006/relationships/hyperlink" Target="https://leagueofcomicgeeks.com/comic/2966269/captain-planet-and-the-planeteers-4" TargetMode="External" Id="Ra4d1c643e47a4f56" /><Relationship Type="http://schemas.openxmlformats.org/officeDocument/2006/relationships/hyperlink" Target="https://leagueofcomicgeeks.com/profile/galko/lists/8796/cover-homage-fantastic-four-1" TargetMode="External" Id="R531ec8bbfe294b9b" /><Relationship Type="http://schemas.openxmlformats.org/officeDocument/2006/relationships/hyperlink" Target="https://s3.amazonaws.com/comicgeeks/comics/covers/medium-2966269.jpg" TargetMode="External" Id="R273f1a704fb74727" /><Relationship Type="http://schemas.openxmlformats.org/officeDocument/2006/relationships/hyperlink" Target="https://leagueofcomicgeeks.com/comic/3259975/the-southern-squadron-the-freedom-of-information-act-1" TargetMode="External" Id="R548ad935c0ef4f29" /><Relationship Type="http://schemas.openxmlformats.org/officeDocument/2006/relationships/hyperlink" Target="https://leagueofcomicgeeks.com/profile/galko/lists/8796/cover-homage-fantastic-four-1" TargetMode="External" Id="R68888276f7ad44d9" /><Relationship Type="http://schemas.openxmlformats.org/officeDocument/2006/relationships/hyperlink" Target="https://s3.amazonaws.com/comicgeeks/comics/covers/medium-3259975.jpg" TargetMode="External" Id="R430af3dd0256447e" /><Relationship Type="http://schemas.openxmlformats.org/officeDocument/2006/relationships/hyperlink" Target="https://leagueofcomicgeeks.com/comic/1739444/defective-comics-1" TargetMode="External" Id="Rf15f987ecb4d4594" /><Relationship Type="http://schemas.openxmlformats.org/officeDocument/2006/relationships/hyperlink" Target="https://leagueofcomicgeeks.com/profile/galko/lists/8796/cover-homage-fantastic-four-1" TargetMode="External" Id="R394a8f29d9d8441e" /><Relationship Type="http://schemas.openxmlformats.org/officeDocument/2006/relationships/hyperlink" Target="https://s3.amazonaws.com/comicgeeks/comics/covers/medium-1739444.jpg" TargetMode="External" Id="R309ff545e83e4856" /><Relationship Type="http://schemas.openxmlformats.org/officeDocument/2006/relationships/hyperlink" Target="https://leagueofcomicgeeks.com/comic/2503392/married-with-children-quantum-quartet-1" TargetMode="External" Id="Rd9a88da668024204" /><Relationship Type="http://schemas.openxmlformats.org/officeDocument/2006/relationships/hyperlink" Target="https://leagueofcomicgeeks.com/profile/galko/lists/8796/cover-homage-fantastic-four-1" TargetMode="External" Id="Ree68898f89564164" /><Relationship Type="http://schemas.openxmlformats.org/officeDocument/2006/relationships/hyperlink" Target="https://s3.amazonaws.com/comicgeeks/comics/covers/medium-2503392.jpg" TargetMode="External" Id="Rc998070589894354" /><Relationship Type="http://schemas.openxmlformats.org/officeDocument/2006/relationships/hyperlink" Target="https://leagueofcomicgeeks.com/comic/9787360/simpsons-comics-1" TargetMode="External" Id="Rba2b37b04a144ac6" /><Relationship Type="http://schemas.openxmlformats.org/officeDocument/2006/relationships/hyperlink" Target="https://leagueofcomicgeeks.com/profile/galko/lists/8796/cover-homage-fantastic-four-1" TargetMode="External" Id="R3f635e816a8c45be" /><Relationship Type="http://schemas.openxmlformats.org/officeDocument/2006/relationships/hyperlink" Target="https://s3.amazonaws.com/comicgeeks/comics/covers/medium-9787360.jpg" TargetMode="External" Id="R09d07241ed57418f" /><Relationship Type="http://schemas.openxmlformats.org/officeDocument/2006/relationships/hyperlink" Target="https://leagueofcomicgeeks.com/comic/9720490/danger-unlimited-4" TargetMode="External" Id="Rd015418f3da846b1" /><Relationship Type="http://schemas.openxmlformats.org/officeDocument/2006/relationships/hyperlink" Target="https://leagueofcomicgeeks.com/profile/galko/lists/8796/cover-homage-fantastic-four-1" TargetMode="External" Id="R124aa312ee66457d" /><Relationship Type="http://schemas.openxmlformats.org/officeDocument/2006/relationships/hyperlink" Target="https://s3.amazonaws.com/comicgeeks/comics/covers/medium-9720490.jpg" TargetMode="External" Id="R285df2e69c8b4737" /><Relationship Type="http://schemas.openxmlformats.org/officeDocument/2006/relationships/hyperlink" Target="https://leagueofcomicgeeks.com/comic/3361089/lethargic-comics-3" TargetMode="External" Id="R43a1ceda26764fd0" /><Relationship Type="http://schemas.openxmlformats.org/officeDocument/2006/relationships/hyperlink" Target="https://leagueofcomicgeeks.com/profile/galko/lists/8796/cover-homage-fantastic-four-1" TargetMode="External" Id="Raa97b685bf9d49fc" /><Relationship Type="http://schemas.openxmlformats.org/officeDocument/2006/relationships/hyperlink" Target="https://s3.amazonaws.com/comicgeeks/comics/covers/medium-3361089.jpg" TargetMode="External" Id="Rdede842954fc4b6a" /><Relationship Type="http://schemas.openxmlformats.org/officeDocument/2006/relationships/hyperlink" Target="https://leagueofcomicgeeks.com/comic/9173159/the-ren-stimpy-show-special-four-swerks-1" TargetMode="External" Id="Rf3eb7f033dd14bec" /><Relationship Type="http://schemas.openxmlformats.org/officeDocument/2006/relationships/hyperlink" Target="https://leagueofcomicgeeks.com/profile/galko/lists/8796/cover-homage-fantastic-four-1" TargetMode="External" Id="Rb509472384a54bf9" /><Relationship Type="http://schemas.openxmlformats.org/officeDocument/2006/relationships/hyperlink" Target="https://s3.amazonaws.com/comicgeeks/comics/covers/medium-9173159.jpg" TargetMode="External" Id="R5240a21f38674021" /><Relationship Type="http://schemas.openxmlformats.org/officeDocument/2006/relationships/hyperlink" Target="https://leagueofcomicgeeks.com/comic/9501275/guy-gardner-warrior-31" TargetMode="External" Id="R69521408e4b14ec3" /><Relationship Type="http://schemas.openxmlformats.org/officeDocument/2006/relationships/hyperlink" Target="https://leagueofcomicgeeks.com/profile/galko/lists/8796/cover-homage-fantastic-four-1" TargetMode="External" Id="R2cba47760631467d" /><Relationship Type="http://schemas.openxmlformats.org/officeDocument/2006/relationships/hyperlink" Target="https://s3.amazonaws.com/comicgeeks/comics/covers/medium-9501275.jpg" TargetMode="External" Id="R1e2de607f092404c" /><Relationship Type="http://schemas.openxmlformats.org/officeDocument/2006/relationships/hyperlink" Target="https://leagueofcomicgeeks.com/comic/8036277/hanna-barbera-presents-8" TargetMode="External" Id="Ra0a575a3766940ca" /><Relationship Type="http://schemas.openxmlformats.org/officeDocument/2006/relationships/hyperlink" Target="https://leagueofcomicgeeks.com/profile/galko/lists/8796/cover-homage-fantastic-four-1" TargetMode="External" Id="Ra42f8fc9d6d24a10" /><Relationship Type="http://schemas.openxmlformats.org/officeDocument/2006/relationships/hyperlink" Target="https://s3.amazonaws.com/comicgeeks/comics/covers/medium-8036277.jpg" TargetMode="External" Id="R77994e5ba9374731" /><Relationship Type="http://schemas.openxmlformats.org/officeDocument/2006/relationships/hyperlink" Target="https://leagueofcomicgeeks.com/comic/6051380/kissnation-1" TargetMode="External" Id="R911d6bc5054b4caf" /><Relationship Type="http://schemas.openxmlformats.org/officeDocument/2006/relationships/hyperlink" Target="https://leagueofcomicgeeks.com/profile/galko/lists/8796/cover-homage-fantastic-four-1" TargetMode="External" Id="Rd2ddb6191eaa45d7" /><Relationship Type="http://schemas.openxmlformats.org/officeDocument/2006/relationships/hyperlink" Target="https://s3.amazonaws.com/comicgeeks/comics/covers/medium-6051380.jpg" TargetMode="External" Id="R4039014158824c91" /><Relationship Type="http://schemas.openxmlformats.org/officeDocument/2006/relationships/hyperlink" Target="https://leagueofcomicgeeks.com/comic/7367761/sharky-4?variant=4657602" TargetMode="External" Id="Rdde1301f0b734cc4" /><Relationship Type="http://schemas.openxmlformats.org/officeDocument/2006/relationships/hyperlink" Target="https://leagueofcomicgeeks.com/profile/galko/lists/8796/cover-homage-fantastic-four-1" TargetMode="External" Id="R59a138beb70f4587" /><Relationship Type="http://schemas.openxmlformats.org/officeDocument/2006/relationships/hyperlink" Target="https://s3.amazonaws.com/comicgeeks/comics/covers/medium-4657602.jpg" TargetMode="External" Id="R61fb4dc775324f49" /><Relationship Type="http://schemas.openxmlformats.org/officeDocument/2006/relationships/hyperlink" Target="https://leagueofcomicgeeks.com/comic/6014143/mutant-x-9" TargetMode="External" Id="R3c53cb4353ac4740" /><Relationship Type="http://schemas.openxmlformats.org/officeDocument/2006/relationships/hyperlink" Target="https://leagueofcomicgeeks.com/profile/galko/lists/8796/cover-homage-fantastic-four-1" TargetMode="External" Id="Rba128cb9cbc44643" /><Relationship Type="http://schemas.openxmlformats.org/officeDocument/2006/relationships/hyperlink" Target="https://s3.amazonaws.com/comicgeeks/comics/covers/medium-6014143.jpg" TargetMode="External" Id="R3aa44129e2794e7e" /><Relationship Type="http://schemas.openxmlformats.org/officeDocument/2006/relationships/hyperlink" Target="https://leagueofcomicgeeks.com/comic/9061004/overstreet-comic-book-price-guide-vol-31-fantastic-four-1-hardcover" TargetMode="External" Id="R4a9286e05be24285" /><Relationship Type="http://schemas.openxmlformats.org/officeDocument/2006/relationships/hyperlink" Target="https://leagueofcomicgeeks.com/profile/galko/lists/8796/cover-homage-fantastic-four-1" TargetMode="External" Id="R1ae7612aa90443c4" /><Relationship Type="http://schemas.openxmlformats.org/officeDocument/2006/relationships/hyperlink" Target="https://s3.amazonaws.com/comicgeeks/comics/covers/medium-9061004.jpg" TargetMode="External" Id="Rd860e653961f46f1" /><Relationship Type="http://schemas.openxmlformats.org/officeDocument/2006/relationships/hyperlink" Target="https://leagueofcomicgeeks.com/comic/5761677/pvp-2" TargetMode="External" Id="R33ffa0f6cd5b4caa" /><Relationship Type="http://schemas.openxmlformats.org/officeDocument/2006/relationships/hyperlink" Target="https://leagueofcomicgeeks.com/profile/galko/lists/8796/cover-homage-fantastic-four-1" TargetMode="External" Id="Rfe5d332d69be4398" /><Relationship Type="http://schemas.openxmlformats.org/officeDocument/2006/relationships/hyperlink" Target="https://s3.amazonaws.com/comicgeeks/comics/covers/medium-5761677.jpg" TargetMode="External" Id="Ra1af94f2c72f4ff0" /><Relationship Type="http://schemas.openxmlformats.org/officeDocument/2006/relationships/hyperlink" Target="https://leagueofcomicgeeks.com/comic/5672312/x-men-the-hidden-years-20" TargetMode="External" Id="Ra156bc72e5b14e0c" /><Relationship Type="http://schemas.openxmlformats.org/officeDocument/2006/relationships/hyperlink" Target="https://leagueofcomicgeeks.com/profile/galko/lists/8796/cover-homage-fantastic-four-1" TargetMode="External" Id="Rfeed27db32b74008" /><Relationship Type="http://schemas.openxmlformats.org/officeDocument/2006/relationships/hyperlink" Target="https://s3.amazonaws.com/comicgeeks/comics/covers/medium-5672312.jpg" TargetMode="External" Id="Ra68eb675234448a9" /><Relationship Type="http://schemas.openxmlformats.org/officeDocument/2006/relationships/hyperlink" Target="https://leagueofcomicgeeks.com/comic/6619991/10th-muse-1?variant=9657909" TargetMode="External" Id="Rf824ad846e8a4fa3" /><Relationship Type="http://schemas.openxmlformats.org/officeDocument/2006/relationships/hyperlink" Target="https://leagueofcomicgeeks.com/profile/galko/lists/8796/cover-homage-fantastic-four-1" TargetMode="External" Id="Rab3d7e85ff284d30" /><Relationship Type="http://schemas.openxmlformats.org/officeDocument/2006/relationships/hyperlink" Target="https://s3.amazonaws.com/comicgeeks/comics/covers/medium-9657909.jpg" TargetMode="External" Id="Rd74e64d9153b42d5" /><Relationship Type="http://schemas.openxmlformats.org/officeDocument/2006/relationships/hyperlink" Target="https://leagueofcomicgeeks.com/comic/8910715/alter-ego-33" TargetMode="External" Id="R5680ef1126d94bec" /><Relationship Type="http://schemas.openxmlformats.org/officeDocument/2006/relationships/hyperlink" Target="https://leagueofcomicgeeks.com/profile/galko/lists/8796/cover-homage-fantastic-four-1" TargetMode="External" Id="Rafe3a8861fc74c39" /><Relationship Type="http://schemas.openxmlformats.org/officeDocument/2006/relationships/hyperlink" Target="https://s3.amazonaws.com/comicgeeks/comics/covers/medium-8910715.jpg" TargetMode="External" Id="Rb2e1e4545beb4136" /><Relationship Type="http://schemas.openxmlformats.org/officeDocument/2006/relationships/hyperlink" Target="https://leagueofcomicgeeks.com/comic/4884024/fantastic-four-omnibus-vol-1-hc?variant=2126386" TargetMode="External" Id="Ra02a88367d494163" /><Relationship Type="http://schemas.openxmlformats.org/officeDocument/2006/relationships/hyperlink" Target="https://leagueofcomicgeeks.com/profile/galko/lists/8796/cover-homage-fantastic-four-1" TargetMode="External" Id="Rda89631d9ac24ad6" /><Relationship Type="http://schemas.openxmlformats.org/officeDocument/2006/relationships/hyperlink" Target="https://s3.amazonaws.com/comicgeeks/comics/covers/medium-2126386.jpg" TargetMode="External" Id="R5ae3630656ec4d72" /><Relationship Type="http://schemas.openxmlformats.org/officeDocument/2006/relationships/hyperlink" Target="https://leagueofcomicgeeks.com/comic/3915504/fantastic-four-house-of-m-1" TargetMode="External" Id="Rf5d66070375947cc" /><Relationship Type="http://schemas.openxmlformats.org/officeDocument/2006/relationships/hyperlink" Target="https://leagueofcomicgeeks.com/profile/galko/lists/8796/cover-homage-fantastic-four-1" TargetMode="External" Id="R90f921ff4a994461" /><Relationship Type="http://schemas.openxmlformats.org/officeDocument/2006/relationships/hyperlink" Target="https://s3.amazonaws.com/comicgeeks/comics/covers/medium-3915504.jpg" TargetMode="External" Id="R5ac0fa0756c94220" /><Relationship Type="http://schemas.openxmlformats.org/officeDocument/2006/relationships/hyperlink" Target="https://leagueofcomicgeeks.com/comic/3863600/marvel-monsters-fin-fang-four-1" TargetMode="External" Id="R838be56498c542d2" /><Relationship Type="http://schemas.openxmlformats.org/officeDocument/2006/relationships/hyperlink" Target="https://leagueofcomicgeeks.com/profile/galko/lists/8796/cover-homage-fantastic-four-1" TargetMode="External" Id="R839ebf9dc4654ead" /><Relationship Type="http://schemas.openxmlformats.org/officeDocument/2006/relationships/hyperlink" Target="https://s3.amazonaws.com/comicgeeks/comics/covers/medium-3863600.jpg" TargetMode="External" Id="Ra7ccc05d35b842ae" /><Relationship Type="http://schemas.openxmlformats.org/officeDocument/2006/relationships/hyperlink" Target="https://leagueofcomicgeeks.com/comic/3304187/the-pact-1" TargetMode="External" Id="Rcae0dd4a209a470f" /><Relationship Type="http://schemas.openxmlformats.org/officeDocument/2006/relationships/hyperlink" Target="https://leagueofcomicgeeks.com/profile/galko/lists/8796/cover-homage-fantastic-four-1" TargetMode="External" Id="R9da19482b237473d" /><Relationship Type="http://schemas.openxmlformats.org/officeDocument/2006/relationships/hyperlink" Target="https://s3.amazonaws.com/comicgeeks/comics/covers/medium-3304187.jpg" TargetMode="External" Id="Rc8c8e7623b8e453d" /><Relationship Type="http://schemas.openxmlformats.org/officeDocument/2006/relationships/hyperlink" Target="https://leagueofcomicgeeks.com/comic/8130022/fantastic-four-first-family-3" TargetMode="External" Id="R8358b7e45c304ac8" /><Relationship Type="http://schemas.openxmlformats.org/officeDocument/2006/relationships/hyperlink" Target="https://leagueofcomicgeeks.com/profile/galko/lists/8796/cover-homage-fantastic-four-1" TargetMode="External" Id="Rd1bf1fd45200431f" /><Relationship Type="http://schemas.openxmlformats.org/officeDocument/2006/relationships/hyperlink" Target="https://s3.amazonaws.com/comicgeeks/comics/covers/medium-8130022.jpg" TargetMode="External" Id="Ra5dfadf483754201" /><Relationship Type="http://schemas.openxmlformats.org/officeDocument/2006/relationships/hyperlink" Target="https://leagueofcomicgeeks.com/comic/7671176/the-transformers-infiltration-1?variant=9562871" TargetMode="External" Id="Rccd0409fc2b24f5d" /><Relationship Type="http://schemas.openxmlformats.org/officeDocument/2006/relationships/hyperlink" Target="https://leagueofcomicgeeks.com/profile/galko/lists/8796/cover-homage-fantastic-four-1" TargetMode="External" Id="R4d9b110ae2ed475a" /><Relationship Type="http://schemas.openxmlformats.org/officeDocument/2006/relationships/hyperlink" Target="https://s3.amazonaws.com/comicgeeks/comics/covers/medium-9562871.jpg" TargetMode="External" Id="Rc29e8ea2875c4eb3" /><Relationship Type="http://schemas.openxmlformats.org/officeDocument/2006/relationships/hyperlink" Target="https://leagueofcomicgeeks.com/comic/9082914/ultimate-fantastic-four-30?variant=7285756" TargetMode="External" Id="Rbe0ad2900c254270" /><Relationship Type="http://schemas.openxmlformats.org/officeDocument/2006/relationships/hyperlink" Target="https://leagueofcomicgeeks.com/profile/galko/lists/8796/cover-homage-fantastic-four-1" TargetMode="External" Id="R0c68cc969d5f41ac" /><Relationship Type="http://schemas.openxmlformats.org/officeDocument/2006/relationships/hyperlink" Target="https://s3.amazonaws.com/comicgeeks/comics/covers/medium-7285756.jpg" TargetMode="External" Id="R01673d76c27b4486" /><Relationship Type="http://schemas.openxmlformats.org/officeDocument/2006/relationships/hyperlink" Target="https://leagueofcomicgeeks.com/comic/5654607/comic-book-comics-4" TargetMode="External" Id="Re7ae3afda8e84236" /><Relationship Type="http://schemas.openxmlformats.org/officeDocument/2006/relationships/hyperlink" Target="https://leagueofcomicgeeks.com/profile/galko/lists/8796/cover-homage-fantastic-four-1" TargetMode="External" Id="Rf97a7eb0f30a440f" /><Relationship Type="http://schemas.openxmlformats.org/officeDocument/2006/relationships/hyperlink" Target="https://s3.amazonaws.com/comicgeeks/comics/covers/medium-5654607.jpg" TargetMode="External" Id="R890beb854c944933" /><Relationship Type="http://schemas.openxmlformats.org/officeDocument/2006/relationships/hyperlink" Target="https://leagueofcomicgeeks.com/comic/4117923/marvel-super-hero-squad-3" TargetMode="External" Id="R2465f4df28be4fea" /><Relationship Type="http://schemas.openxmlformats.org/officeDocument/2006/relationships/hyperlink" Target="https://leagueofcomicgeeks.com/profile/galko/lists/8796/cover-homage-fantastic-four-1" TargetMode="External" Id="R2a77a33d55104974" /><Relationship Type="http://schemas.openxmlformats.org/officeDocument/2006/relationships/hyperlink" Target="https://s3.amazonaws.com/comicgeeks/comics/covers/medium-4117923.jpg" TargetMode="External" Id="R9d5bc9739fc8494d" /><Relationship Type="http://schemas.openxmlformats.org/officeDocument/2006/relationships/hyperlink" Target="https://leagueofcomicgeeks.com/comic/3769502/the-incredibles-1?variant=3876151" TargetMode="External" Id="Rd2ab8db14021427b" /><Relationship Type="http://schemas.openxmlformats.org/officeDocument/2006/relationships/hyperlink" Target="https://leagueofcomicgeeks.com/profile/galko/lists/8796/cover-homage-fantastic-four-1" TargetMode="External" Id="R34df4243c64a4f62" /><Relationship Type="http://schemas.openxmlformats.org/officeDocument/2006/relationships/hyperlink" Target="https://s3.amazonaws.com/comicgeeks/comics/covers/medium-3876151.jpg" TargetMode="External" Id="Rd2f04b7f09604e12" /><Relationship Type="http://schemas.openxmlformats.org/officeDocument/2006/relationships/hyperlink" Target="https://leagueofcomicgeeks.com/comic/6875121/casper-and-the-spectrals-3" TargetMode="External" Id="Rb50d5dd5724544b5" /><Relationship Type="http://schemas.openxmlformats.org/officeDocument/2006/relationships/hyperlink" Target="https://leagueofcomicgeeks.com/profile/galko/lists/8796/cover-homage-fantastic-four-1" TargetMode="External" Id="R8ceb70b156c04197" /><Relationship Type="http://schemas.openxmlformats.org/officeDocument/2006/relationships/hyperlink" Target="https://s3.amazonaws.com/comicgeeks/comics/covers/medium-6875121.jpg" TargetMode="External" Id="Rcf8be834f66144a9" /><Relationship Type="http://schemas.openxmlformats.org/officeDocument/2006/relationships/hyperlink" Target="https://leagueofcomicgeeks.com/comic/6451193/comic-book-guy-the-comic-book-1" TargetMode="External" Id="R577eeb5a792848cb" /><Relationship Type="http://schemas.openxmlformats.org/officeDocument/2006/relationships/hyperlink" Target="https://leagueofcomicgeeks.com/profile/galko/lists/8796/cover-homage-fantastic-four-1" TargetMode="External" Id="R16f0b318037f4861" /><Relationship Type="http://schemas.openxmlformats.org/officeDocument/2006/relationships/hyperlink" Target="https://s3.amazonaws.com/comicgeeks/comics/covers/medium-6451193.jpg" TargetMode="External" Id="R979911701fc241ad" /><Relationship Type="http://schemas.openxmlformats.org/officeDocument/2006/relationships/hyperlink" Target="https://leagueofcomicgeeks.com/comic/9487393/team-zero-1" TargetMode="External" Id="R93a6e27dc37943a2" /><Relationship Type="http://schemas.openxmlformats.org/officeDocument/2006/relationships/hyperlink" Target="https://leagueofcomicgeeks.com/profile/galko/lists/8796/cover-homage-fantastic-four-1" TargetMode="External" Id="R39e1ecd7fcec4f3f" /><Relationship Type="http://schemas.openxmlformats.org/officeDocument/2006/relationships/hyperlink" Target="https://s3.amazonaws.com/comicgeeks/comics/covers/medium-9487393.jpg" TargetMode="External" Id="R488ffeb03cb44227" /><Relationship Type="http://schemas.openxmlformats.org/officeDocument/2006/relationships/hyperlink" Target="https://leagueofcomicgeeks.com/comic/9632893/dungeons-dragons-6?variant=3215260" TargetMode="External" Id="Rb28ac1a9a2b245d9" /><Relationship Type="http://schemas.openxmlformats.org/officeDocument/2006/relationships/hyperlink" Target="https://leagueofcomicgeeks.com/profile/galko/lists/8796/cover-homage-fantastic-four-1" TargetMode="External" Id="R4fbd3b1969544c68" /><Relationship Type="http://schemas.openxmlformats.org/officeDocument/2006/relationships/hyperlink" Target="https://s3.amazonaws.com/comicgeeks/comics/covers/medium-3215260.jpg" TargetMode="External" Id="R2b87fa4348364d3e" /><Relationship Type="http://schemas.openxmlformats.org/officeDocument/2006/relationships/hyperlink" Target="https://leagueofcomicgeeks.com/comic/6166514/ff-1?variant=1573974" TargetMode="External" Id="Rf32f974da9124613" /><Relationship Type="http://schemas.openxmlformats.org/officeDocument/2006/relationships/hyperlink" Target="https://leagueofcomicgeeks.com/profile/galko/lists/8796/cover-homage-fantastic-four-1" TargetMode="External" Id="R111dcaa38a5f44b5" /><Relationship Type="http://schemas.openxmlformats.org/officeDocument/2006/relationships/hyperlink" Target="https://s3.amazonaws.com/comicgeeks/comics/covers/medium-1573974.jpg" TargetMode="External" Id="Re5d41c9686034066" /><Relationship Type="http://schemas.openxmlformats.org/officeDocument/2006/relationships/hyperlink" Target="https://leagueofcomicgeeks.com/comic/9551754/fear-itself-fearsome-four-2" TargetMode="External" Id="Ra38a351bbec44ba9" /><Relationship Type="http://schemas.openxmlformats.org/officeDocument/2006/relationships/hyperlink" Target="https://leagueofcomicgeeks.com/profile/galko/lists/8796/cover-homage-fantastic-four-1" TargetMode="External" Id="R1d522e65ad2849f8" /><Relationship Type="http://schemas.openxmlformats.org/officeDocument/2006/relationships/hyperlink" Target="https://s3.amazonaws.com/comicgeeks/comics/covers/medium-9551754.jpg" TargetMode="External" Id="R7b5c3f105fef4889" /><Relationship Type="http://schemas.openxmlformats.org/officeDocument/2006/relationships/hyperlink" Target="https://leagueofcomicgeeks.com/comic/1864877/x-men-19?variant=1132282" TargetMode="External" Id="R0909b9e1bd90434d" /><Relationship Type="http://schemas.openxmlformats.org/officeDocument/2006/relationships/hyperlink" Target="https://leagueofcomicgeeks.com/profile/galko/lists/8796/cover-homage-fantastic-four-1" TargetMode="External" Id="R5edeef5cc02b4bcd" /><Relationship Type="http://schemas.openxmlformats.org/officeDocument/2006/relationships/hyperlink" Target="https://s3.amazonaws.com/comicgeeks/comics/covers/medium-1132282.jpg" TargetMode="External" Id="R45c71603f2ec4ab0" /><Relationship Type="http://schemas.openxmlformats.org/officeDocument/2006/relationships/hyperlink" Target="https://leagueofcomicgeeks.com/comic/4281652/adventure-time-1?variant=7274260" TargetMode="External" Id="Rd615dfa721dd42d0" /><Relationship Type="http://schemas.openxmlformats.org/officeDocument/2006/relationships/hyperlink" Target="https://leagueofcomicgeeks.com/profile/galko/lists/8796/cover-homage-fantastic-four-1" TargetMode="External" Id="R43ce8adbb707480b" /><Relationship Type="http://schemas.openxmlformats.org/officeDocument/2006/relationships/hyperlink" Target="https://s3.amazonaws.com/comicgeeks/comics/covers/medium-7274260.jpg" TargetMode="External" Id="Rb09b690cf7df44c7" /><Relationship Type="http://schemas.openxmlformats.org/officeDocument/2006/relationships/hyperlink" Target="https://leagueofcomicgeeks.com/comic/8371418/ff-1?variant=4426643" TargetMode="External" Id="R2f57715bdf8d4ef0" /><Relationship Type="http://schemas.openxmlformats.org/officeDocument/2006/relationships/hyperlink" Target="https://leagueofcomicgeeks.com/profile/galko/lists/8796/cover-homage-fantastic-four-1" TargetMode="External" Id="R6beaa250f8304fb1" /><Relationship Type="http://schemas.openxmlformats.org/officeDocument/2006/relationships/hyperlink" Target="https://s3.amazonaws.com/comicgeeks/comics/covers/medium-4426643.jpg" TargetMode="External" Id="R6b5fd0b1dd464cd8" /><Relationship Type="http://schemas.openxmlformats.org/officeDocument/2006/relationships/hyperlink" Target="https://leagueofcomicgeeks.com/comic/4377240/regular-show-1?variant=8705791" TargetMode="External" Id="R6c3d3aab2f62430f" /><Relationship Type="http://schemas.openxmlformats.org/officeDocument/2006/relationships/hyperlink" Target="https://leagueofcomicgeeks.com/profile/galko/lists/8796/cover-homage-fantastic-four-1" TargetMode="External" Id="R7a52d8b42ea54d29" /><Relationship Type="http://schemas.openxmlformats.org/officeDocument/2006/relationships/hyperlink" Target="https://s3.amazonaws.com/comicgeeks/comics/covers/medium-8705791.jpg" TargetMode="External" Id="R2398b0e0c48e4964" /><Relationship Type="http://schemas.openxmlformats.org/officeDocument/2006/relationships/hyperlink" Target="https://leagueofcomicgeeks.com/comic/1453729/the-powerpuff-girls-1?variant=3038458" TargetMode="External" Id="Reade954cb90b4794" /><Relationship Type="http://schemas.openxmlformats.org/officeDocument/2006/relationships/hyperlink" Target="https://leagueofcomicgeeks.com/profile/galko/lists/8796/cover-homage-fantastic-four-1" TargetMode="External" Id="R1aa334121d7a4171" /><Relationship Type="http://schemas.openxmlformats.org/officeDocument/2006/relationships/hyperlink" Target="https://s3.amazonaws.com/comicgeeks/comics/covers/medium-3038458.jpg" TargetMode="External" Id="R9d4f85ac44ac42a8" /><Relationship Type="http://schemas.openxmlformats.org/officeDocument/2006/relationships/hyperlink" Target="https://leagueofcomicgeeks.com/comic/2425335/fantastic-four-645?variant=5861779" TargetMode="External" Id="Rac12afdd3ec145c9" /><Relationship Type="http://schemas.openxmlformats.org/officeDocument/2006/relationships/hyperlink" Target="https://leagueofcomicgeeks.com/profile/galko/lists/8796/cover-homage-fantastic-four-1" TargetMode="External" Id="Rdd91bacf4160488a" /><Relationship Type="http://schemas.openxmlformats.org/officeDocument/2006/relationships/hyperlink" Target="https://s3.amazonaws.com/comicgeeks/comics/covers/medium-5861779.jpg" TargetMode="External" Id="R9d781aefb0dd417e" /><Relationship Type="http://schemas.openxmlformats.org/officeDocument/2006/relationships/hyperlink" Target="https://leagueofcomicgeeks.com/comic/1527290/squadron-sinister-3?variant=4907412" TargetMode="External" Id="R4d1dd20e93ac412e" /><Relationship Type="http://schemas.openxmlformats.org/officeDocument/2006/relationships/hyperlink" Target="https://leagueofcomicgeeks.com/profile/galko/lists/8796/cover-homage-fantastic-four-1" TargetMode="External" Id="R8238b508fe5449ef" /><Relationship Type="http://schemas.openxmlformats.org/officeDocument/2006/relationships/hyperlink" Target="https://s3.amazonaws.com/comicgeeks/comics/covers/medium-4907412.jpg" TargetMode="External" Id="Rb690af02e81d4569" /><Relationship Type="http://schemas.openxmlformats.org/officeDocument/2006/relationships/hyperlink" Target="https://leagueofcomicgeeks.com/comic/1299285/bad-burrito-5" TargetMode="External" Id="R3b840da845e94f1f" /><Relationship Type="http://schemas.openxmlformats.org/officeDocument/2006/relationships/hyperlink" Target="https://leagueofcomicgeeks.com/profile/galko/lists/8796/cover-homage-fantastic-four-1" TargetMode="External" Id="R49700ceed0d4433b" /><Relationship Type="http://schemas.openxmlformats.org/officeDocument/2006/relationships/hyperlink" Target="https://s3.amazonaws.com/comicgeeks/comics/covers/medium-1299285.jpg" TargetMode="External" Id="Raa4ffc8e298e44cd" /><Relationship Type="http://schemas.openxmlformats.org/officeDocument/2006/relationships/hyperlink" Target="https://leagueofcomicgeeks.com/comic/5150084/nova-4" TargetMode="External" Id="R8259af7d0d5e435f" /><Relationship Type="http://schemas.openxmlformats.org/officeDocument/2006/relationships/hyperlink" Target="https://leagueofcomicgeeks.com/profile/galko/lists/8796/cover-homage-fantastic-four-1" TargetMode="External" Id="R3bc3344d569745c1" /><Relationship Type="http://schemas.openxmlformats.org/officeDocument/2006/relationships/hyperlink" Target="https://s3.amazonaws.com/comicgeeks/comics/covers/medium-5150084.jpg" TargetMode="External" Id="Rb5a1286cf02643d0" /><Relationship Type="http://schemas.openxmlformats.org/officeDocument/2006/relationships/hyperlink" Target="https://leagueofcomicgeeks.com/comic/8281363/comic-book-history-of-comics-5" TargetMode="External" Id="R8a1806a79db7449d" /><Relationship Type="http://schemas.openxmlformats.org/officeDocument/2006/relationships/hyperlink" Target="https://leagueofcomicgeeks.com/profile/galko/lists/8796/cover-homage-fantastic-four-1" TargetMode="External" Id="Rc7257dec811b4669" /><Relationship Type="http://schemas.openxmlformats.org/officeDocument/2006/relationships/hyperlink" Target="https://s3.amazonaws.com/comicgeeks/comics/covers/medium-8281363.jpg" TargetMode="External" Id="Rc197a96d7501456e" /><Relationship Type="http://schemas.openxmlformats.org/officeDocument/2006/relationships/hyperlink" Target="https://leagueofcomicgeeks.com/comic/5071517/inhumans-once-and-future-kings-1?variant=9211914" TargetMode="External" Id="Re6da0a0c21884ea7" /><Relationship Type="http://schemas.openxmlformats.org/officeDocument/2006/relationships/hyperlink" Target="https://leagueofcomicgeeks.com/profile/galko/lists/8796/cover-homage-fantastic-four-1" TargetMode="External" Id="Rced33b29a9d54527" /><Relationship Type="http://schemas.openxmlformats.org/officeDocument/2006/relationships/hyperlink" Target="https://s3.amazonaws.com/comicgeeks/comics/covers/medium-9211914.jpg" TargetMode="External" Id="R758548ea6ace4087" /><Relationship Type="http://schemas.openxmlformats.org/officeDocument/2006/relationships/hyperlink" Target="https://leagueofcomicgeeks.com/comic/6187800/monsters-unleashed-7?variant=7781206" TargetMode="External" Id="R670d3c73a2744fb8" /><Relationship Type="http://schemas.openxmlformats.org/officeDocument/2006/relationships/hyperlink" Target="https://leagueofcomicgeeks.com/profile/galko/lists/8796/cover-homage-fantastic-four-1" TargetMode="External" Id="R11f9bc0de98144d6" /><Relationship Type="http://schemas.openxmlformats.org/officeDocument/2006/relationships/hyperlink" Target="https://s3.amazonaws.com/comicgeeks/comics/covers/medium-7781206.jpg" TargetMode="External" Id="R6b6e4bdada794bd2" /><Relationship Type="http://schemas.openxmlformats.org/officeDocument/2006/relationships/hyperlink" Target="https://leagueofcomicgeeks.com/comic/8313195/fantastic-four-1?variant=3597923" TargetMode="External" Id="Rf8e7663285f449ad" /><Relationship Type="http://schemas.openxmlformats.org/officeDocument/2006/relationships/hyperlink" Target="https://leagueofcomicgeeks.com/profile/galko/lists/8796/cover-homage-fantastic-four-1" TargetMode="External" Id="Rb809ca20d38c4c94" /><Relationship Type="http://schemas.openxmlformats.org/officeDocument/2006/relationships/hyperlink" Target="https://s3.amazonaws.com/comicgeeks/comics/covers/medium-3597923.jpg" TargetMode="External" Id="R02f404e0470c49cc" /><Relationship Type="http://schemas.openxmlformats.org/officeDocument/2006/relationships/hyperlink" Target="https://leagueofcomicgeeks.com/comic/8313195/fantastic-four-1?variant=7964225" TargetMode="External" Id="Rd49b66f529574c7d" /><Relationship Type="http://schemas.openxmlformats.org/officeDocument/2006/relationships/hyperlink" Target="https://leagueofcomicgeeks.com/profile/galko/lists/8796/cover-homage-fantastic-four-1" TargetMode="External" Id="R63b6a0514266414e" /><Relationship Type="http://schemas.openxmlformats.org/officeDocument/2006/relationships/hyperlink" Target="https://s3.amazonaws.com/comicgeeks/comics/covers/medium-7964225.jpg" TargetMode="External" Id="R7f4064bcd2914030" /><Relationship Type="http://schemas.openxmlformats.org/officeDocument/2006/relationships/hyperlink" Target="https://leagueofcomicgeeks.com/comic/5852330/marvel-2-in-one-2" TargetMode="External" Id="Rcfa30d05c82c44b6" /><Relationship Type="http://schemas.openxmlformats.org/officeDocument/2006/relationships/hyperlink" Target="https://leagueofcomicgeeks.com/profile/galko/lists/8796/cover-homage-fantastic-four-1" TargetMode="External" Id="Rd8234e07ff494a81" /><Relationship Type="http://schemas.openxmlformats.org/officeDocument/2006/relationships/hyperlink" Target="https://s3.amazonaws.com/comicgeeks/comics/covers/medium-5852330.jpg" TargetMode="External" Id="Rb6eabc869ab640e7" /><Relationship Type="http://schemas.openxmlformats.org/officeDocument/2006/relationships/hyperlink" Target="https://leagueofcomicgeeks.com/comic/5852330/marvel-2-in-one-2?variant=9385008" TargetMode="External" Id="Ra7f0ecbd477646f6" /><Relationship Type="http://schemas.openxmlformats.org/officeDocument/2006/relationships/hyperlink" Target="https://leagueofcomicgeeks.com/profile/galko/lists/8796/cover-homage-fantastic-four-1" TargetMode="External" Id="Rd19115e2729c47c6" /><Relationship Type="http://schemas.openxmlformats.org/officeDocument/2006/relationships/hyperlink" Target="https://s3.amazonaws.com/comicgeeks/comics/covers/medium-9385008.jpg" TargetMode="External" Id="R4effe9e2d448417c" /><Relationship Type="http://schemas.openxmlformats.org/officeDocument/2006/relationships/hyperlink" Target="https://leagueofcomicgeeks.com/comic/7608475/stabbity-bunny-6?variant=3480317" TargetMode="External" Id="R8d9f7d1031da4a34" /><Relationship Type="http://schemas.openxmlformats.org/officeDocument/2006/relationships/hyperlink" Target="https://leagueofcomicgeeks.com/profile/galko/lists/8796/cover-homage-fantastic-four-1" TargetMode="External" Id="Ra32f7bf4e0154d1b" /><Relationship Type="http://schemas.openxmlformats.org/officeDocument/2006/relationships/hyperlink" Target="https://s3.amazonaws.com/comicgeeks/comics/covers/medium-3480317.jpg" TargetMode="External" Id="R8ed698e5396c4386" /><Relationship Type="http://schemas.openxmlformats.org/officeDocument/2006/relationships/hyperlink" Target="https://leagueofcomicgeeks.com/comic/3757133/essessa-1?variant=7260485" TargetMode="External" Id="R6bbb55ba49414eaf" /><Relationship Type="http://schemas.openxmlformats.org/officeDocument/2006/relationships/hyperlink" Target="https://leagueofcomicgeeks.com/profile/galko/lists/8796/cover-homage-fantastic-four-1" TargetMode="External" Id="R0cc966de17804dc5" /><Relationship Type="http://schemas.openxmlformats.org/officeDocument/2006/relationships/hyperlink" Target="https://s3.amazonaws.com/comicgeeks/comics/covers/medium-7260485.jpg" TargetMode="External" Id="R7534222024574e59" /><Relationship Type="http://schemas.openxmlformats.org/officeDocument/2006/relationships/hyperlink" Target="https://leagueofcomicgeeks.com/comic/5464230/fornicators-inc-1" TargetMode="External" Id="R90b71b9f6967414c" /><Relationship Type="http://schemas.openxmlformats.org/officeDocument/2006/relationships/hyperlink" Target="https://leagueofcomicgeeks.com/profile/galko/lists/8796/cover-homage-fantastic-four-1" TargetMode="External" Id="Rc50b73df609342ff" /><Relationship Type="http://schemas.openxmlformats.org/officeDocument/2006/relationships/hyperlink" Target="https://s3.amazonaws.com/comicgeeks/comics/covers/medium-5464230.jpg" TargetMode="External" Id="Rdaf6fe95381944c1" /><Relationship Type="http://schemas.openxmlformats.org/officeDocument/2006/relationships/hyperlink" Target="https://leagueofcomicgeeks.com/comic/2078097/fantastic-four-25?variant=6422905" TargetMode="External" Id="R53b6730bea544172" /><Relationship Type="http://schemas.openxmlformats.org/officeDocument/2006/relationships/hyperlink" Target="https://leagueofcomicgeeks.com/profile/galko/lists/8796/cover-homage-fantastic-four-1" TargetMode="External" Id="R6101ce0a708546d0" /><Relationship Type="http://schemas.openxmlformats.org/officeDocument/2006/relationships/hyperlink" Target="https://s3.amazonaws.com/comicgeeks/comics/covers/medium-6422905.jpg" TargetMode="External" Id="R2227c4bab7354d60" /><Relationship Type="http://schemas.openxmlformats.org/officeDocument/2006/relationships/hyperlink" Target="https://leagueofcomicgeeks.com/comic/5961281/fantastic-four-28?variant=3358871" TargetMode="External" Id="R327afa50a64746d0" /><Relationship Type="http://schemas.openxmlformats.org/officeDocument/2006/relationships/hyperlink" Target="https://leagueofcomicgeeks.com/profile/galko/lists/8796/cover-homage-fantastic-four-1" TargetMode="External" Id="R9cbb34e073b44a31" /><Relationship Type="http://schemas.openxmlformats.org/officeDocument/2006/relationships/hyperlink" Target="https://s3.amazonaws.com/comicgeeks/comics/covers/medium-3358871.jpg" TargetMode="External" Id="R15924878287f44de" /><Relationship Type="http://schemas.openxmlformats.org/officeDocument/2006/relationships/hyperlink" Target="https://leagueofcomicgeeks.com/comic/4925196/fantastic-four-anniversary-tribute-1" TargetMode="External" Id="Rdfda5a6789bf4ac3" /><Relationship Type="http://schemas.openxmlformats.org/officeDocument/2006/relationships/hyperlink" Target="https://leagueofcomicgeeks.com/profile/galko/lists/8796/cover-homage-fantastic-four-1" TargetMode="External" Id="R4512585fd9f54862" /><Relationship Type="http://schemas.openxmlformats.org/officeDocument/2006/relationships/hyperlink" Target="https://s3.amazonaws.com/comicgeeks/comics/covers/medium-4925196.jpg" TargetMode="External" Id="Rb22f0d25619d4471" /><Relationship Type="http://schemas.openxmlformats.org/officeDocument/2006/relationships/hyperlink" Target="https://leagueofcomicgeeks.com/comic/2622351/grubbs-3" TargetMode="External" Id="Rc93afc2807a64d0c" /><Relationship Type="http://schemas.openxmlformats.org/officeDocument/2006/relationships/hyperlink" Target="https://leagueofcomicgeeks.com/profile/galko/lists/8796/cover-homage-fantastic-four-1" TargetMode="External" Id="Rb9850e940afe470b" /><Relationship Type="http://schemas.openxmlformats.org/officeDocument/2006/relationships/hyperlink" Target="https://s3.amazonaws.com/comicgeeks/comics/covers/medium-2622351.jpg" TargetMode="External" Id="Rc70885fef90c481e" /><Relationship Type="http://schemas.openxmlformats.org/officeDocument/2006/relationships/hyperlink" Target="https://leagueofcomicgeeks.com/comic/1931866/the-robonic-stooges-2" TargetMode="External" Id="R9dc614ed2e014139" /><Relationship Type="http://schemas.openxmlformats.org/officeDocument/2006/relationships/hyperlink" Target="https://leagueofcomicgeeks.com/profile/galko/lists/8796/cover-homage-fantastic-four-1" TargetMode="External" Id="Ra283ee18e172475f" /><Relationship Type="http://schemas.openxmlformats.org/officeDocument/2006/relationships/hyperlink" Target="https://s3.amazonaws.com/comicgeeks/comics/covers/medium-1931866.jpg" TargetMode="External" Id="Rc94bd0ecbdcd4b24" /><Relationship Type="http://schemas.openxmlformats.org/officeDocument/2006/relationships/hyperlink" Target="https://leagueofcomicgeeks.com/comic/1931866/the-robonic-stooges-2?variant=5576200" TargetMode="External" Id="R8d753a440633413a" /><Relationship Type="http://schemas.openxmlformats.org/officeDocument/2006/relationships/hyperlink" Target="https://leagueofcomicgeeks.com/profile/galko/lists/8796/cover-homage-fantastic-four-1" TargetMode="External" Id="R644f6eb4826e42cc" /><Relationship Type="http://schemas.openxmlformats.org/officeDocument/2006/relationships/hyperlink" Target="https://s3.amazonaws.com/comicgeeks/comics/covers/medium-5576200.jpg" TargetMode="External" Id="R386e626cea38404e" /><Relationship Type="http://schemas.openxmlformats.org/officeDocument/2006/relationships/hyperlink" Target="https://leagueofcomicgeeks.com/comic/8923995/the-amazing-spider-man-19?variant=3189375" TargetMode="External" Id="R8579a67f294345ca" /><Relationship Type="http://schemas.openxmlformats.org/officeDocument/2006/relationships/hyperlink" Target="https://leagueofcomicgeeks.com/profile/galko/lists/8796/cover-homage-fantastic-four-1" TargetMode="External" Id="Raba5bad16b3d42bf" /><Relationship Type="http://schemas.openxmlformats.org/officeDocument/2006/relationships/hyperlink" Target="https://s3.amazonaws.com/comicgeeks/comics/covers/medium-3189375.jpg" TargetMode="External" Id="R90e4be63eb714b6b" /><Relationship Type="http://schemas.openxmlformats.org/officeDocument/2006/relationships/hyperlink" Target="https://leagueofcomicgeeks.com/comic/5234229/fantastic-four-16?variant=6489390" TargetMode="External" Id="R6f6703d2ed7b454d" /><Relationship Type="http://schemas.openxmlformats.org/officeDocument/2006/relationships/hyperlink" Target="https://leagueofcomicgeeks.com/profile/galko/lists/8796/cover-homage-fantastic-four-1" TargetMode="External" Id="Rfb9de779251548e2" /><Relationship Type="http://schemas.openxmlformats.org/officeDocument/2006/relationships/hyperlink" Target="https://s3.amazonaws.com/comicgeeks/comics/covers/medium-6489390.jpg" TargetMode="External" Id="R07426c2eedfa4c49" /><Relationship Type="http://schemas.openxmlformats.org/officeDocument/2006/relationships/hyperlink" Target="https://leagueofcomicgeeks.com/comic/1494961/godzillas-monsterpiece-theatre-1" TargetMode="External" Id="Ra8eb984d93534e8d" /><Relationship Type="http://schemas.openxmlformats.org/officeDocument/2006/relationships/hyperlink" Target="https://leagueofcomicgeeks.com/profile/galko/lists/8796/cover-homage-fantastic-four-1" TargetMode="External" Id="R88d8632c52624a00" /><Relationship Type="http://schemas.openxmlformats.org/officeDocument/2006/relationships/hyperlink" Target="https://s3.amazonaws.com/comicgeeks/comics/covers/medium-1494961.jpg" TargetMode="External" Id="R5f1c0d6970b54425" /><Relationship Type="http://schemas.openxmlformats.org/officeDocument/2006/relationships/hyperlink" Target="https://leagueofcomicgeeks.com/comic/5312117/teenage-mutant-ninja-turtles-3?variant=9273950" TargetMode="External" Id="Rc26b660c57c04b26" /><Relationship Type="http://schemas.openxmlformats.org/officeDocument/2006/relationships/hyperlink" Target="https://leagueofcomicgeeks.com/profile/galko/lists/8796/cover-homage-fantastic-four-1" TargetMode="External" Id="R59ce7e2680474d2a" /><Relationship Type="http://schemas.openxmlformats.org/officeDocument/2006/relationships/hyperlink" Target="https://s3.amazonaws.com/comicgeeks/comics/covers/medium-9273950.jpg" TargetMode="External" Id="Raca0b879b51648df" /><Relationship Type="http://schemas.openxmlformats.org/officeDocument/2006/relationships/hyperlink" Target="https://leagueofcomicgeeks.com/comic/8573410/the-rocketfellers-7?variant=4300205" TargetMode="External" Id="Rf75158f6f9084fa2" /><Relationship Type="http://schemas.openxmlformats.org/officeDocument/2006/relationships/hyperlink" Target="https://leagueofcomicgeeks.com/profile/galko/lists/8796/cover-homage-fantastic-four-1" TargetMode="External" Id="R0cbda7b583a74523" /><Relationship Type="http://schemas.openxmlformats.org/officeDocument/2006/relationships/hyperlink" Target="https://s3.amazonaws.com/comicgeeks/comics/covers/medium-4300205.jpg" TargetMode="External" Id="R253bb5704020496c" /><Relationship Type="http://schemas.openxmlformats.org/officeDocument/2006/relationships/table" Target="/xl/tables/table1.xml" Id="R31981f27c33f402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8796/cover-homage-fantastic-four-1" TargetMode="External" Id="Rc06975478ce142b2" /><Relationship Type="http://schemas.openxmlformats.org/officeDocument/2006/relationships/hyperlink" Target="https://leagueofcomicgeeks.com/comic/2818246/fantastic-four-1" TargetMode="External" Id="R53e434c4d4d14c7e" /><Relationship Type="http://schemas.openxmlformats.org/officeDocument/2006/relationships/hyperlink" Target="https://leagueofcomicgeeks.com/comic/2818246/fantastic-four-1?variant=1263183" TargetMode="External" Id="Rea3664e9c2b24492" /><Relationship Type="http://schemas.openxmlformats.org/officeDocument/2006/relationships/hyperlink" Target="https://leagueofcomicgeeks.com/comic/2818246/fantastic-four-1?variant=9510502" TargetMode="External" Id="R71e82866b68449fb" /><Relationship Type="http://schemas.openxmlformats.org/officeDocument/2006/relationships/hyperlink" Target="https://leagueofcomicgeeks.com/comic/5520593/fantastic-four-264?variant=9414108" TargetMode="External" Id="Rddf41aae45a64207" /><Relationship Type="http://schemas.openxmlformats.org/officeDocument/2006/relationships/hyperlink" Target="https://leagueofcomicgeeks.com/comic/5520593/fantastic-four-264?variant=1430480" TargetMode="External" Id="R48489600c3524719" /><Relationship Type="http://schemas.openxmlformats.org/officeDocument/2006/relationships/hyperlink" Target="https://leagueofcomicgeeks.com/comic/9137138/avengers-west-coast-54?variant=7789945" TargetMode="External" Id="R32ece34e24ee4568" /><Relationship Type="http://schemas.openxmlformats.org/officeDocument/2006/relationships/hyperlink" Target="https://leagueofcomicgeeks.com/comic/2818246/fantastic-four-1?variant=1228931" TargetMode="External" Id="R7b507cc8c7844e3e" /><Relationship Type="http://schemas.openxmlformats.org/officeDocument/2006/relationships/hyperlink" Target="https://leagueofcomicgeeks.com/comic/2818246/fantastic-four-1?variant=7995709" TargetMode="External" Id="R273fe120bfe04650" /><Relationship Type="http://schemas.openxmlformats.org/officeDocument/2006/relationships/hyperlink" Target="https://leagueofcomicgeeks.com/comic/3915504/fantastic-four-house-of-m-1?variant=7055659" TargetMode="External" Id="R685b567d251b42db" /><Relationship Type="http://schemas.openxmlformats.org/officeDocument/2006/relationships/hyperlink" Target="https://leagueofcomicgeeks.com/comic/8779236/marvel-masterworks-the-fantastic-four-vol-1-tp" TargetMode="External" Id="R8c5974ac3bd94d74" /><Relationship Type="http://schemas.openxmlformats.org/officeDocument/2006/relationships/hyperlink" Target="https://leagueofcomicgeeks.com/comic/6187800/monsters-unleashed-7?variant=6703991" TargetMode="External" Id="R2e18b67b4bf14c46" /><Relationship Type="http://schemas.openxmlformats.org/officeDocument/2006/relationships/hyperlink" Target="https://leagueofcomicgeeks.com/comic/2818246/fantastic-four-1?variant=7116643" TargetMode="External" Id="R4bb432cd10c84da5" /><Relationship Type="http://schemas.openxmlformats.org/officeDocument/2006/relationships/hyperlink" Target="https://leagueofcomicgeeks.com/comic/8687606/true-believers-what-if-the-fantastic-four-had-not-gained-their-powers-1" TargetMode="External" Id="R224842bfac324a1e" /><Relationship Type="http://schemas.openxmlformats.org/officeDocument/2006/relationships/hyperlink" Target="https://unknowncomicbooks.com/products/fantastic-four-1-h-lorenzo-pastrovicchio-disney-what-if-fantastic-four-homage-variant-07-09-2025-marvel" TargetMode="External" Id="R97dec7e1fb814172" /><Relationship Type="http://schemas.openxmlformats.org/officeDocument/2006/relationships/hyperlink" Target="https://leagueofcomicgeeks.com/comic/9061004/overstreet-comic-book-price-guide-vol-31-fantastic-four-1-hardcover" TargetMode="External" Id="R86e8e16a5bb9436b" /></Relationships>
</file>

<file path=xl/worksheets/sheet1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4" hidden="0" customWidth="1"/>
    <x:col min="2" max="2" width="28" hidden="0" customWidth="1"/>
    <x:col min="3" max="3" width="16" hidden="0" customWidth="1"/>
    <x:col min="4" max="4" width="7" hidden="0" customWidth="1"/>
    <x:col min="5" max="5" width="20" hidden="0" customWidth="1"/>
    <x:col min="6" max="6" width="26" hidden="0" customWidth="1"/>
    <x:col min="7" max="7" width="24" hidden="0" customWidth="1"/>
    <x:col min="8" max="8" width="18" hidden="0" customWidth="1"/>
    <x:col min="9" max="9" width="22" hidden="0" customWidth="1"/>
    <x:col min="10" max="10" width="18" hidden="0" customWidth="1"/>
    <x:col min="11" max="11" width="16" hidden="0" customWidth="1"/>
    <x:col min="12" max="12" width="12" hidden="0" customWidth="1"/>
    <x:col min="13" max="13" width="20" hidden="0" customWidth="1"/>
    <x:col min="14" max="14" width="13" hidden="0" customWidth="1"/>
    <x:col min="15" max="15" width="14" hidden="0" customWidth="1"/>
    <x:col min="16" max="17" width="50" hidden="0" customWidth="1"/>
    <x:col min="18" max="18" width="13" hidden="0" customWidth="1"/>
    <x:col min="19" max="21" width="40" hidden="0" customWidth="1"/>
    <x:col min="22" max="22" width="14" hidden="0" customWidth="1"/>
    <x:col min="23" max="23" width="11" hidden="0" customWidth="1"/>
    <x:col min="24" max="24" width="20" hidden="0" customWidth="1"/>
  </x:cols>
  <x:sheetData>
    <x:row r="1" ht="30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</x:row>
    <x:row r="2" ht="23.850000381469727" hidden="0">
      <x:c r="A2" s="2" t="str">
        <x:v>CL-FF1-0001</x:v>
      </x:c>
      <x:c r="B2" s="2" t="str">
        <x:v>Fantastic Four</x:v>
      </x:c>
      <x:c r="C2" s="2" t="str">
        <x:v>#126</x:v>
      </x:c>
      <x:c r="D2" s="11" t="n">
        <x:v>1972</x:v>
      </x:c>
      <x:c r="E2" s="2" t="str">
        <x:v>Marvel Comics</x:v>
      </x:c>
      <x:c r="F2" s="2" t="str">
        <x:v>John Buscema</x:v>
      </x:c>
      <x:c r="G2" s="2" t="str">
        <x:v>Standard cover</x:v>
      </x:c>
      <x:c r="H2" s="2" t="str">
        <x:v>Direct homage</x:v>
      </x:c>
      <x:c r="I2" s="2" t="str">
        <x:v>Mister Fantastic; Invisible Woman; Human Torch (Johnny Storm); Thing; Giganto</x:v>
      </x:c>
      <x:c r="J2" s="2" t="str"/>
      <x:c r="K2" s="2" t="str"/>
      <x:c r="L2" s="2" t="str"/>
      <x:c r="M2" s="2" t="str">
        <x:v>Standard cover</x:v>
      </x:c>
      <x:c r="N2" s="2" t="str">
        <x:v>US / English</x:v>
      </x:c>
      <x:c r="O2" s="13" t="n">
        <x:v>26477</x:v>
      </x:c>
      <x:c r="P2" s="2" t="str">
        <x:v>Recreates the street-emerging monster and surrounding figures of Jack Kirby’s Fantastic Four #1 (1961).</x:v>
      </x:c>
      <x:c r="Q2" s="2" t="str">
        <x:v>Single source (galko). View the image to confirm the composition. Native source below preferred 900 x 1400; no upscaling.</x:v>
      </x:c>
      <x:c r="R2" s="2" t="str">
        <x:v>Verified</x:v>
      </x:c>
      <x:c r="S2" s="3" t="str">
        <x:v>https://leagueofcomicgeeks.com/comic/6026011/fantastic-four-126</x:v>
      </x:c>
      <x:c r="T2" s="3" t="str">
        <x:v>https://leagueofcomicgeeks.com/profile/galko/lists/8796/cover-homage-fantastic-four-1</x:v>
      </x:c>
      <x:c r="U2" s="3" t="str">
        <x:v>https://s3.amazonaws.com/comicgeeks/comics/covers/large-6026011.jpg</x:v>
      </x:c>
      <x:c r="V2" s="2" t="str"/>
      <x:c r="W2" s="2" t="str">
        <x:v>Published</x:v>
      </x:c>
      <x:c r="X2" s="2" t="str">
        <x:v>Reviewed 2026-10-17</x:v>
      </x:c>
    </x:row>
    <x:row r="3" ht="23.850000381469727" hidden="0">
      <x:c r="A3" s="2" t="str">
        <x:v>CL-FF1-0002</x:v>
      </x:c>
      <x:c r="B3" s="2" t="str">
        <x:v>Amazing Heroes</x:v>
      </x:c>
      <x:c r="C3" s="2" t="str">
        <x:v>#1</x:v>
      </x:c>
      <x:c r="D3" s="11" t="n">
        <x:v>1981</x:v>
      </x:c>
      <x:c r="E3" s="2" t="str">
        <x:v>Fantagraphics Books</x:v>
      </x:c>
      <x:c r="F3" s="2" t="str">
        <x:v>John Byrne</x:v>
      </x:c>
      <x:c r="G3" s="2" t="str">
        <x:v>Standard cover</x:v>
      </x:c>
      <x:c r="H3" s="2" t="str">
        <x:v>Direct homage</x:v>
      </x:c>
      <x:c r="I3" s="2" t="str">
        <x:v>Mister Fantastic; Invisible Woman; Human Torch (Johnny Storm); Thing; Giganto</x:v>
      </x:c>
      <x:c r="J3" s="2" t="str"/>
      <x:c r="K3" s="2" t="str"/>
      <x:c r="L3" s="2" t="str"/>
      <x:c r="M3" s="2" t="str">
        <x:v>Standard cover</x:v>
      </x:c>
      <x:c r="N3" s="2" t="str">
        <x:v>US / English</x:v>
      </x:c>
      <x:c r="O3" s="13" t="n">
        <x:v>29738</x:v>
      </x:c>
      <x:c r="P3" s="2" t="str">
        <x:v>Recreates the street-emerging monster and surrounding figures of Jack Kirby’s Fantastic Four #1 (1961).</x:v>
      </x:c>
      <x:c r="Q3" s="2" t="str">
        <x:v>Exact cover inspected; additional edition-specific attribution evidence recorded.  Native source below preferred 900 x 1400; no upscaling.</x:v>
      </x:c>
      <x:c r="R3" s="2" t="str">
        <x:v>Verified</x:v>
      </x:c>
      <x:c r="S3" s="3" t="str">
        <x:v>https://leagueofcomicgeeks.com/comic/1967472/amazing-heroes-1</x:v>
      </x:c>
      <x:c r="T3" s="3" t="str">
        <x:v>https://leagueofcomicgeeks.com/profile/galko/lists/8796/cover-homage-fantastic-four-1</x:v>
      </x:c>
      <x:c r="U3" s="3" t="str">
        <x:v>https://s3.amazonaws.com/comicgeeks/comics/covers/large-1967472.jpg</x:v>
      </x:c>
      <x:c r="V3" s="2" t="str"/>
      <x:c r="W3" s="2" t="str">
        <x:v>Published</x:v>
      </x:c>
      <x:c r="X3" s="2" t="str">
        <x:v>Reviewed 2026-10-17</x:v>
      </x:c>
    </x:row>
    <x:row r="4" ht="23.850000381469727" hidden="0">
      <x:c r="A4" s="2" t="str">
        <x:v>CL-FF1-0003</x:v>
      </x:c>
      <x:c r="B4" s="2" t="str">
        <x:v>What If?</x:v>
      </x:c>
      <x:c r="C4" s="2" t="str">
        <x:v>#36</x:v>
      </x:c>
      <x:c r="D4" s="11" t="n">
        <x:v>1982</x:v>
      </x:c>
      <x:c r="E4" s="2" t="str">
        <x:v>Marvel Comics</x:v>
      </x:c>
      <x:c r="F4" s="2" t="str">
        <x:v>John Byrne</x:v>
      </x:c>
      <x:c r="G4" s="2" t="str">
        <x:v>Standard cover</x:v>
      </x:c>
      <x:c r="H4" s="2" t="str">
        <x:v>Direct homage</x:v>
      </x:c>
      <x:c r="I4" s="2" t="str">
        <x:v>Mister Fantastic; Invisible Woman; Human Torch (Johnny Storm); Thing</x:v>
      </x:c>
      <x:c r="J4" s="2" t="str"/>
      <x:c r="K4" s="2" t="str"/>
      <x:c r="L4" s="2" t="str"/>
      <x:c r="M4" s="2" t="str">
        <x:v>Standard cover</x:v>
      </x:c>
      <x:c r="N4" s="2" t="str">
        <x:v>US / English</x:v>
      </x:c>
      <x:c r="O4" s="13" t="n">
        <x:v>30208</x:v>
      </x:c>
      <x:c r="P4" s="2" t="str">
        <x:v>Listed on galko's League of Comic Geeks list 'Cover Homage: Fantastic Four #1'.</x:v>
      </x:c>
      <x:c r="Q4" s="2" t="str">
        <x:v>Single source (galko). View the image to confirm the composition. Native source below preferred 900 x 1400; no upscaling.</x:v>
      </x:c>
      <x:c r="R4" s="2" t="str">
        <x:v>Partial</x:v>
      </x:c>
      <x:c r="S4" s="3" t="str">
        <x:v>https://leagueofcomicgeeks.com/comic/6904434/what-if-36</x:v>
      </x:c>
      <x:c r="T4" s="3" t="str">
        <x:v>https://leagueofcomicgeeks.com/profile/galko/lists/8796/cover-homage-fantastic-four-1</x:v>
      </x:c>
      <x:c r="U4" s="3" t="str">
        <x:v>https://s3.amazonaws.com/comicgeeks/comics/covers/large-6904434.jpg</x:v>
      </x:c>
      <x:c r="V4" s="2" t="str"/>
      <x:c r="W4" s="2" t="str">
        <x:v>Published</x:v>
      </x:c>
      <x:c r="X4" s="2" t="str">
        <x:v>Reviewed 2026-10-17</x:v>
      </x:c>
    </x:row>
    <x:row r="5" ht="23.850000381469727" hidden="0">
      <x:c r="A5" s="2" t="str">
        <x:v>CL-FF1-0004</x:v>
      </x:c>
      <x:c r="B5" s="2" t="str">
        <x:v>Fantastic Four</x:v>
      </x:c>
      <x:c r="C5" s="2" t="str">
        <x:v>#264</x:v>
      </x:c>
      <x:c r="D5" s="11" t="n">
        <x:v>1983</x:v>
      </x:c>
      <x:c r="E5" s="2" t="str">
        <x:v>Marvel Comics</x:v>
      </x:c>
      <x:c r="F5" s="2" t="str">
        <x:v>John Byrne</x:v>
      </x:c>
      <x:c r="G5" s="2" t="str">
        <x:v>Standard cover</x:v>
      </x:c>
      <x:c r="H5" s="2" t="str">
        <x:v>Direct homage</x:v>
      </x:c>
      <x:c r="I5" s="2" t="str">
        <x:v>Mister Fantastic; Invisible Woman; Human Torch (Johnny Storm); Thing; Giganto</x:v>
      </x:c>
      <x:c r="J5" s="2" t="str"/>
      <x:c r="K5" s="2" t="str"/>
      <x:c r="L5" s="2" t="str"/>
      <x:c r="M5" s="2" t="str">
        <x:v>Standard cover</x:v>
      </x:c>
      <x:c r="N5" s="2" t="str">
        <x:v>US / English</x:v>
      </x:c>
      <x:c r="O5" s="13" t="n">
        <x:v>30663</x:v>
      </x:c>
      <x:c r="P5" s="2" t="str">
        <x:v>Recreates the street-emerging monster and surrounding figures of Jack Kirby’s Fantastic Four #1 (1961).</x:v>
      </x:c>
      <x:c r="Q5" s="2" t="str">
        <x:v>Single source (galko). View the image to confirm the composition. Native source below preferred 900 x 1400; no upscaling.</x:v>
      </x:c>
      <x:c r="R5" s="2" t="str">
        <x:v>Verified</x:v>
      </x:c>
      <x:c r="S5" s="3" t="str">
        <x:v>https://leagueofcomicgeeks.com/comic/5520593/fantastic-four-264</x:v>
      </x:c>
      <x:c r="T5" s="3" t="str">
        <x:v>https://leagueofcomicgeeks.com/profile/galko/lists/8796/cover-homage-fantastic-four-1</x:v>
      </x:c>
      <x:c r="U5" s="3" t="str">
        <x:v>https://s3.amazonaws.com/comicgeeks/comics/covers/large-5520593.jpg</x:v>
      </x:c>
      <x:c r="V5" s="2" t="str"/>
      <x:c r="W5" s="2" t="str">
        <x:v>Published</x:v>
      </x:c>
      <x:c r="X5" s="2" t="str">
        <x:v>Reviewed 2026-10-17</x:v>
      </x:c>
    </x:row>
    <x:row r="6" ht="23.850000381469727" hidden="0">
      <x:c r="A6" s="2" t="str">
        <x:v>CL-FF1-0005</x:v>
      </x:c>
      <x:c r="B6" s="2" t="str">
        <x:v>Marvel Age</x:v>
      </x:c>
      <x:c r="C6" s="2" t="str">
        <x:v>#14</x:v>
      </x:c>
      <x:c r="D6" s="11" t="n">
        <x:v>1984</x:v>
      </x:c>
      <x:c r="E6" s="2" t="str">
        <x:v>Marvel Comics</x:v>
      </x:c>
      <x:c r="F6" s="2" t="str">
        <x:v>John Byrne</x:v>
      </x:c>
      <x:c r="G6" s="2" t="str">
        <x:v>Standard cover</x:v>
      </x:c>
      <x:c r="H6" s="2" t="str">
        <x:v>Direct homage</x:v>
      </x:c>
      <x:c r="I6" s="2" t="str">
        <x:v>John Byrne; Mister Fantastic; Invisible Woman; Human Torch (Johnny Storm); Thing</x:v>
      </x:c>
      <x:c r="J6" s="2" t="str"/>
      <x:c r="K6" s="2" t="str"/>
      <x:c r="L6" s="2" t="str"/>
      <x:c r="M6" s="2" t="str">
        <x:v>Standard cover</x:v>
      </x:c>
      <x:c r="N6" s="2" t="str">
        <x:v>US / English</x:v>
      </x:c>
      <x:c r="O6" s="13" t="n">
        <x:v>30719</x:v>
      </x:c>
      <x:c r="P6" s="2" t="str">
        <x:v>Recreates the street-emerging monster and surrounding figures of Jack Kirby’s Fantastic Four #1 (1961).</x:v>
      </x:c>
      <x:c r="Q6" s="2" t="str">
        <x:v>Exact cover inspected; additional edition-specific attribution evidence recorded.  Native source below preferred 900 x 1400; no upscaling.</x:v>
      </x:c>
      <x:c r="R6" s="2" t="str">
        <x:v>Verified</x:v>
      </x:c>
      <x:c r="S6" s="3" t="str">
        <x:v>https://leagueofcomicgeeks.com/comic/6968593/marvel-age-14</x:v>
      </x:c>
      <x:c r="T6" s="3" t="str">
        <x:v>https://leagueofcomicgeeks.com/profile/galko/lists/8796/cover-homage-fantastic-four-1</x:v>
      </x:c>
      <x:c r="U6" s="3" t="str">
        <x:v>https://s3.amazonaws.com/comicgeeks/comics/covers/large-6968593.jpg</x:v>
      </x:c>
      <x:c r="V6" s="2" t="str"/>
      <x:c r="W6" s="2" t="str">
        <x:v>Published</x:v>
      </x:c>
      <x:c r="X6" s="2" t="str">
        <x:v>Reviewed 2026-10-17</x:v>
      </x:c>
    </x:row>
    <x:row r="7" ht="23.850000381469727" hidden="0">
      <x:c r="A7" s="2" t="str">
        <x:v>CL-FF1-0006</x:v>
      </x:c>
      <x:c r="B7" s="2" t="str">
        <x:v>What The--?!</x:v>
      </x:c>
      <x:c r="C7" s="2" t="str">
        <x:v>#2</x:v>
      </x:c>
      <x:c r="D7" s="11" t="n">
        <x:v>1988</x:v>
      </x:c>
      <x:c r="E7" s="2" t="str">
        <x:v>Marvel Comics</x:v>
      </x:c>
      <x:c r="F7" s="2" t="str">
        <x:v>John Byrne</x:v>
      </x:c>
      <x:c r="G7" s="2" t="str">
        <x:v>Standard cover</x:v>
      </x:c>
      <x:c r="H7" s="2" t="str">
        <x:v>Direct homage</x:v>
      </x:c>
      <x:c r="I7" s="2" t="str"/>
      <x:c r="J7" s="2" t="str"/>
      <x:c r="K7" s="2" t="str"/>
      <x:c r="L7" s="2" t="str"/>
      <x:c r="M7" s="2" t="str">
        <x:v>Standard cover</x:v>
      </x:c>
      <x:c r="N7" s="2" t="str">
        <x:v>US / English</x:v>
      </x:c>
      <x:c r="O7" s="13" t="n">
        <x:v>32268</x:v>
      </x:c>
      <x:c r="P7" s="2" t="str">
        <x:v>Listed on galko's League of Comic Geeks list 'Cover Homage: Fantastic Four #1'.</x:v>
      </x:c>
      <x:c r="Q7" s="2" t="str">
        <x:v>Exact cover inspected; additional edition-specific attribution evidence recorded. Character identification remains partial. Native source below preferred 900 x 1400; no upscaling.</x:v>
      </x:c>
      <x:c r="R7" s="2" t="str">
        <x:v>Partial</x:v>
      </x:c>
      <x:c r="S7" s="3" t="str">
        <x:v>https://leagueofcomicgeeks.com/comic/6178666/what-the-2</x:v>
      </x:c>
      <x:c r="T7" s="3" t="str">
        <x:v>https://leagueofcomicgeeks.com/profile/galko/lists/8796/cover-homage-fantastic-four-1</x:v>
      </x:c>
      <x:c r="U7" s="3" t="str">
        <x:v>https://s3.amazonaws.com/comicgeeks/comics/covers/large-6178666.jpg</x:v>
      </x:c>
      <x:c r="V7" s="2" t="str"/>
      <x:c r="W7" s="2" t="str">
        <x:v>Published</x:v>
      </x:c>
      <x:c r="X7" s="2" t="str">
        <x:v>Reviewed 2026-10-17</x:v>
      </x:c>
    </x:row>
    <x:row r="8" ht="23.850000381469727" hidden="0">
      <x:c r="A8" s="2" t="str">
        <x:v>CL-FF1-0007</x:v>
      </x:c>
      <x:c r="B8" s="2" t="str">
        <x:v>Avengers West Coast</x:v>
      </x:c>
      <x:c r="C8" s="2" t="str">
        <x:v>#54</x:v>
      </x:c>
      <x:c r="D8" s="11" t="n">
        <x:v>1989</x:v>
      </x:c>
      <x:c r="E8" s="2" t="str">
        <x:v>Marvel Comics</x:v>
      </x:c>
      <x:c r="F8" s="2" t="str">
        <x:v>John Byrne; Paul Ryan</x:v>
      </x:c>
      <x:c r="G8" s="2" t="str">
        <x:v>Standard cover</x:v>
      </x:c>
      <x:c r="H8" s="2" t="str">
        <x:v>Direct homage</x:v>
      </x:c>
      <x:c r="I8" s="2" t="str">
        <x:v>Hank Pym; Human Torch (Jim Hammond); U.S. Agent; Wonder Man; Giganto</x:v>
      </x:c>
      <x:c r="J8" s="2" t="str"/>
      <x:c r="K8" s="2" t="str"/>
      <x:c r="L8" s="2" t="str"/>
      <x:c r="M8" s="2" t="str">
        <x:v>Standard cover</x:v>
      </x:c>
      <x:c r="N8" s="2" t="str">
        <x:v>US / English</x:v>
      </x:c>
      <x:c r="O8" s="13" t="n">
        <x:v>32819</x:v>
      </x:c>
      <x:c r="P8" s="2" t="str">
        <x:v>Recreates the street-emerging monster and surrounding figures of Jack Kirby’s Fantastic Four #1 (1961).</x:v>
      </x:c>
      <x:c r="Q8" s="2" t="str">
        <x:v>Exact cover inspected; additional edition-specific attribution evidence recorded.  Native source below preferred 900 x 1400; no upscaling.</x:v>
      </x:c>
      <x:c r="R8" s="2" t="str">
        <x:v>Verified</x:v>
      </x:c>
      <x:c r="S8" s="3" t="str">
        <x:v>https://leagueofcomicgeeks.com/comic/9137138/avengers-west-coast-54</x:v>
      </x:c>
      <x:c r="T8" s="3" t="str">
        <x:v>https://leagueofcomicgeeks.com/profile/galko/lists/8796/cover-homage-fantastic-four-1</x:v>
      </x:c>
      <x:c r="U8" s="3" t="str">
        <x:v>https://s3.amazonaws.com/comicgeeks/comics/covers/large-9137138.jpg</x:v>
      </x:c>
      <x:c r="V8" s="2" t="str"/>
      <x:c r="W8" s="2" t="str">
        <x:v>Published</x:v>
      </x:c>
      <x:c r="X8" s="2" t="str">
        <x:v>Reviewed 2026-10-17</x:v>
      </x:c>
    </x:row>
    <x:row r="9" ht="23.850000381469727" hidden="0">
      <x:c r="A9" s="2" t="str">
        <x:v>CL-FF1-0008</x:v>
      </x:c>
      <x:c r="B9" s="2" t="str">
        <x:v>The Real Ghostbusters</x:v>
      </x:c>
      <x:c r="C9" s="2" t="str">
        <x:v>#48</x:v>
      </x:c>
      <x:c r="D9" s="11" t="n">
        <x:v>1989</x:v>
      </x:c>
      <x:c r="E9" s="2" t="str">
        <x:v>Marvel Comics</x:v>
      </x:c>
      <x:c r="F9" s="2" t="str">
        <x:v>Dave Elliott</x:v>
      </x:c>
      <x:c r="G9" s="2" t="str">
        <x:v>Standard cover</x:v>
      </x:c>
      <x:c r="H9" s="2" t="str">
        <x:v>Direct homage</x:v>
      </x:c>
      <x:c r="I9" s="2" t="str">
        <x:v>Peter Venkman; Ray Stantz; Egon Spengler; Winston Zeddemore; Slimer</x:v>
      </x:c>
      <x:c r="J9" s="2" t="str"/>
      <x:c r="K9" s="2" t="str"/>
      <x:c r="L9" s="2" t="str"/>
      <x:c r="M9" s="2" t="str">
        <x:v>Standard cover</x:v>
      </x:c>
      <x:c r="N9" s="2" t="str">
        <x:v>United Kingdom / English</x:v>
      </x:c>
      <x:c r="O9" s="13" t="n">
        <x:v>32641</x:v>
      </x:c>
      <x:c r="P9" s="2" t="str">
        <x:v>Listed on galko's League of Comic Geeks list 'Cover Homage: Fantastic Four #1'.</x:v>
      </x:c>
      <x:c r="Q9" s="2" t="str">
        <x:v>Exact cover inspected; credit corroborated. Some secondary character identities require follow-up. Native source below preferred 900 x 1400; no upscaling.</x:v>
      </x:c>
      <x:c r="R9" s="2" t="str">
        <x:v>Partial</x:v>
      </x:c>
      <x:c r="S9" s="3" t="str">
        <x:v>https://leagueofcomicgeeks.com/comic/4754712/the-real-ghostbusters-48</x:v>
      </x:c>
      <x:c r="T9" s="3" t="str">
        <x:v>https://leagueofcomicgeeks.com/profile/galko/lists/8796/cover-homage-fantastic-four-1</x:v>
      </x:c>
      <x:c r="U9" s="3" t="str">
        <x:v>https://s3.amazonaws.com/comicgeeks/comics/covers/large-4754712.jpg</x:v>
      </x:c>
      <x:c r="V9" s="2" t="str"/>
      <x:c r="W9" s="2" t="str">
        <x:v>Published</x:v>
      </x:c>
      <x:c r="X9" s="2" t="str">
        <x:v>Reviewed 2026-10-17</x:v>
      </x:c>
    </x:row>
    <x:row r="10" ht="23.850000381469727" hidden="0">
      <x:c r="A10" s="2" t="str">
        <x:v>CL-FF1-0009</x:v>
      </x:c>
      <x:c r="B10" s="2" t="str">
        <x:v>Captain Planet and the Planeteers</x:v>
      </x:c>
      <x:c r="C10" s="2" t="str">
        <x:v>#4</x:v>
      </x:c>
      <x:c r="D10" s="11" t="n">
        <x:v>1991</x:v>
      </x:c>
      <x:c r="E10" s="2" t="str">
        <x:v>Marvel Comics</x:v>
      </x:c>
      <x:c r="F10" s="2" t="str">
        <x:v>Bruce Zick; Ian Akin</x:v>
      </x:c>
      <x:c r="G10" s="2" t="str">
        <x:v>Standard cover</x:v>
      </x:c>
      <x:c r="H10" s="2" t="str">
        <x:v>Direct homage</x:v>
      </x:c>
      <x:c r="I10" s="2" t="str">
        <x:v>Captain Planet; Kwame; Wheeler; Linka; Gi; Ma-Ti; Sly Sludge</x:v>
      </x:c>
      <x:c r="J10" s="2" t="str"/>
      <x:c r="K10" s="2" t="str"/>
      <x:c r="L10" s="2" t="str"/>
      <x:c r="M10" s="2" t="str">
        <x:v>Standard cover</x:v>
      </x:c>
      <x:c r="N10" s="2" t="str">
        <x:v>US / English</x:v>
      </x:c>
      <x:c r="O10" s="13" t="n">
        <x:v>33568</x:v>
      </x:c>
      <x:c r="P10" s="2" t="str">
        <x:v>Recreates the street-emerging monster and surrounding figures of Jack Kirby’s Fantastic Four #1 (1961).</x:v>
      </x:c>
      <x:c r="Q10" s="2" t="str">
        <x:v>Exact cover inspected; additional edition-specific attribution evidence recorded.  Native source below preferred 900 x 1400; no upscaling.</x:v>
      </x:c>
      <x:c r="R10" s="2" t="str">
        <x:v>Verified</x:v>
      </x:c>
      <x:c r="S10" s="3" t="str">
        <x:v>https://leagueofcomicgeeks.com/comic/2966269/captain-planet-and-the-planeteers-4</x:v>
      </x:c>
      <x:c r="T10" s="3" t="str">
        <x:v>https://leagueofcomicgeeks.com/profile/galko/lists/8796/cover-homage-fantastic-four-1</x:v>
      </x:c>
      <x:c r="U10" s="3" t="str">
        <x:v>https://s3.amazonaws.com/comicgeeks/comics/covers/large-2966269.jpg</x:v>
      </x:c>
      <x:c r="V10" s="2" t="str"/>
      <x:c r="W10" s="2" t="str">
        <x:v>Published</x:v>
      </x:c>
      <x:c r="X10" s="2" t="str">
        <x:v>Reviewed 2026-10-17</x:v>
      </x:c>
    </x:row>
    <x:row r="11" ht="23.850000381469727" hidden="0">
      <x:c r="A11" s="2" t="str">
        <x:v>CL-FF1-0010</x:v>
      </x:c>
      <x:c r="B11" s="2" t="str">
        <x:v>The Southern Squadron: The Freedom of Information Act</x:v>
      </x:c>
      <x:c r="C11" s="2" t="str">
        <x:v>#1</x:v>
      </x:c>
      <x:c r="D11" s="11" t="n">
        <x:v>1992</x:v>
      </x:c>
      <x:c r="E11" s="2" t="str">
        <x:v>Eternity Comics</x:v>
      </x:c>
      <x:c r="F11" s="2" t="str">
        <x:v>Karl Kesel (inks; penciller unconfirmed)</x:v>
      </x:c>
      <x:c r="G11" s="2" t="str">
        <x:v>Standard cover</x:v>
      </x:c>
      <x:c r="H11" s="2" t="str">
        <x:v>Direct homage</x:v>
      </x:c>
      <x:c r="I11" s="2" t="str"/>
      <x:c r="J11" s="2" t="str"/>
      <x:c r="K11" s="2" t="str"/>
      <x:c r="L11" s="2" t="str"/>
      <x:c r="M11" s="2" t="str">
        <x:v>Standard cover</x:v>
      </x:c>
      <x:c r="N11" s="2" t="str">
        <x:v>US / English</x:v>
      </x:c>
      <x:c r="O11" s="13" t="n">
        <x:v>33604</x:v>
      </x:c>
      <x:c r="P11" s="2" t="str">
        <x:v>Listed on galko's League of Comic Geeks list 'Cover Homage: Fantastic Four #1'.</x:v>
      </x:c>
      <x:c r="Q11" s="2" t="str">
        <x:v>Karl Kesel is signed and credited for inks; pencil attribution remains unresolved. Do not infer Glenn Lumsden from series interior credits. Native source below preferred 900 x 1400; no upscaling.</x:v>
      </x:c>
      <x:c r="R11" s="2" t="str">
        <x:v>Partial</x:v>
      </x:c>
      <x:c r="S11" s="3" t="str">
        <x:v>https://leagueofcomicgeeks.com/comic/3259975/the-southern-squadron-the-freedom-of-information-act-1</x:v>
      </x:c>
      <x:c r="T11" s="3" t="str">
        <x:v>https://leagueofcomicgeeks.com/profile/galko/lists/8796/cover-homage-fantastic-four-1</x:v>
      </x:c>
      <x:c r="U11" s="3" t="str">
        <x:v>https://s3.amazonaws.com/comicgeeks/comics/covers/large-3259975.jpg</x:v>
      </x:c>
      <x:c r="V11" s="2" t="str"/>
      <x:c r="W11" s="2" t="str">
        <x:v>Published</x:v>
      </x:c>
      <x:c r="X11" s="2" t="str">
        <x:v>Reviewed 2026-10-17</x:v>
      </x:c>
    </x:row>
    <x:row r="12" ht="23.850000381469727" hidden="0">
      <x:c r="A12" s="2" t="str">
        <x:v>CL-FF1-0011</x:v>
      </x:c>
      <x:c r="B12" s="2" t="str">
        <x:v>Defective Comics</x:v>
      </x:c>
      <x:c r="C12" s="2" t="str">
        <x:v>#1</x:v>
      </x:c>
      <x:c r="D12" s="11" t="n">
        <x:v>1993</x:v>
      </x:c>
      <x:c r="E12" s="2" t="str">
        <x:v>Independent / other</x:v>
      </x:c>
      <x:c r="F12" s="2" t="str">
        <x:v>Mark Voger</x:v>
      </x:c>
      <x:c r="G12" s="2" t="str">
        <x:v>Standard cover</x:v>
      </x:c>
      <x:c r="H12" s="2" t="str">
        <x:v>Parody / homage</x:v>
      </x:c>
      <x:c r="I12" s="2" t="str"/>
      <x:c r="J12" s="2" t="str"/>
      <x:c r="K12" s="2" t="str"/>
      <x:c r="L12" s="2" t="str"/>
      <x:c r="M12" s="2" t="str">
        <x:v>Standard cover</x:v>
      </x:c>
      <x:c r="N12" s="2" t="str">
        <x:v>US / English</x:v>
      </x:c>
      <x:c r="O12" s="13" t="n">
        <x:v>34121</x:v>
      </x:c>
      <x:c r="P12" s="2" t="str">
        <x:v>Listed on galko's League of Comic Geeks list 'Cover Homage: Fantastic Four #1'.</x:v>
      </x:c>
      <x:c r="Q12" s="2" t="str">
        <x:v>Exact cover inspected; additional edition-specific attribution evidence recorded. Character identification remains partial. Native source below preferred 900 x 1400; no upscaling.</x:v>
      </x:c>
      <x:c r="R12" s="2" t="str">
        <x:v>Partial</x:v>
      </x:c>
      <x:c r="S12" s="3" t="str">
        <x:v>https://leagueofcomicgeeks.com/comic/1739444/defective-comics-1</x:v>
      </x:c>
      <x:c r="T12" s="3" t="str">
        <x:v>https://leagueofcomicgeeks.com/profile/galko/lists/8796/cover-homage-fantastic-four-1</x:v>
      </x:c>
      <x:c r="U12" s="3" t="str">
        <x:v>https://s3.amazonaws.com/comicgeeks/comics/covers/large-1739444.jpg</x:v>
      </x:c>
      <x:c r="V12" s="2" t="str"/>
      <x:c r="W12" s="2" t="str">
        <x:v>Published</x:v>
      </x:c>
      <x:c r="X12" s="2" t="str">
        <x:v>Reviewed 2026-10-17</x:v>
      </x:c>
    </x:row>
    <x:row r="13" ht="23.850000381469727" hidden="0">
      <x:c r="A13" s="2" t="str">
        <x:v>CL-FF1-0012</x:v>
      </x:c>
      <x:c r="B13" s="2" t="str">
        <x:v>Married... With Children: Quantum Quartet</x:v>
      </x:c>
      <x:c r="C13" s="2" t="str">
        <x:v>#1</x:v>
      </x:c>
      <x:c r="D13" s="11" t="n">
        <x:v>1993</x:v>
      </x:c>
      <x:c r="E13" s="2" t="str">
        <x:v>NOW Comics</x:v>
      </x:c>
      <x:c r="F13" s="2" t="str">
        <x:v>Tom Richmond</x:v>
      </x:c>
      <x:c r="G13" s="2" t="str">
        <x:v>Standard cover</x:v>
      </x:c>
      <x:c r="H13" s="2" t="str">
        <x:v>Parody / homage</x:v>
      </x:c>
      <x:c r="I13" s="2" t="str">
        <x:v>Al Bundy; Peggy Bundy; Kelly Bundy; Bud Bundy</x:v>
      </x:c>
      <x:c r="J13" s="2" t="str"/>
      <x:c r="K13" s="2" t="str"/>
      <x:c r="L13" s="2" t="str"/>
      <x:c r="M13" s="2" t="str">
        <x:v>Standard cover</x:v>
      </x:c>
      <x:c r="N13" s="2" t="str">
        <x:v>US / English</x:v>
      </x:c>
      <x:c r="O13" s="13" t="n">
        <x:v>34012</x:v>
      </x:c>
      <x:c r="P13" s="2" t="str">
        <x:v>Recreates the street-emerging monster and surrounding figures of Jack Kirby’s Fantastic Four #1 (1961).</x:v>
      </x:c>
      <x:c r="Q13" s="2" t="str">
        <x:v>Exact cover inspected; additional edition-specific attribution evidence recorded.  Native source below preferred 900 x 1400; no upscaling.</x:v>
      </x:c>
      <x:c r="R13" s="2" t="str">
        <x:v>Verified</x:v>
      </x:c>
      <x:c r="S13" s="3" t="str">
        <x:v>https://leagueofcomicgeeks.com/comic/2503392/married-with-children-quantum-quartet-1</x:v>
      </x:c>
      <x:c r="T13" s="3" t="str">
        <x:v>https://leagueofcomicgeeks.com/profile/galko/lists/8796/cover-homage-fantastic-four-1</x:v>
      </x:c>
      <x:c r="U13" s="3" t="str">
        <x:v>https://s3.amazonaws.com/comicgeeks/comics/covers/large-2503392.jpg</x:v>
      </x:c>
      <x:c r="V13" s="2" t="str"/>
      <x:c r="W13" s="2" t="str">
        <x:v>Published</x:v>
      </x:c>
      <x:c r="X13" s="2" t="str">
        <x:v>Reviewed 2026-10-17</x:v>
      </x:c>
    </x:row>
    <x:row r="14" ht="23.850000381469727" hidden="0">
      <x:c r="A14" s="2" t="str">
        <x:v>CL-FF1-0013</x:v>
      </x:c>
      <x:c r="B14" s="2" t="str">
        <x:v>Simpsons Comics</x:v>
      </x:c>
      <x:c r="C14" s="2" t="str">
        <x:v>#1</x:v>
      </x:c>
      <x:c r="D14" s="11" t="n">
        <x:v>1993</x:v>
      </x:c>
      <x:c r="E14" s="2" t="str">
        <x:v>Bongo Comics</x:v>
      </x:c>
      <x:c r="F14" s="2" t="str">
        <x:v>Bill Morrison</x:v>
      </x:c>
      <x:c r="G14" s="2" t="str">
        <x:v>Standard cover</x:v>
      </x:c>
      <x:c r="H14" s="2" t="str">
        <x:v>Parody / homage</x:v>
      </x:c>
      <x:c r="I14" s="2" t="str">
        <x:v>Homer Simpson; Marge Simpson; Bart Simpson; Lisa Simpson; Maggie Simpson; Mr. Burns; Chief Wiggum; Barney Gumble</x:v>
      </x:c>
      <x:c r="J14" s="2" t="str"/>
      <x:c r="K14" s="2" t="str"/>
      <x:c r="L14" s="2" t="str"/>
      <x:c r="M14" s="2" t="str">
        <x:v>Standard cover</x:v>
      </x:c>
      <x:c r="N14" s="2" t="str">
        <x:v>US / English</x:v>
      </x:c>
      <x:c r="O14" s="13" t="n">
        <x:v>34274</x:v>
      </x:c>
      <x:c r="P14" s="2" t="str">
        <x:v>Recreates the street-emerging monster and surrounding figures of Jack Kirby’s Fantastic Four #1 (1961).</x:v>
      </x:c>
      <x:c r="Q14" s="2" t="str">
        <x:v>Exact cover inspected; additional edition-specific attribution evidence recorded.  Native source below preferred 900 x 1400; no upscaling.</x:v>
      </x:c>
      <x:c r="R14" s="2" t="str">
        <x:v>Verified</x:v>
      </x:c>
      <x:c r="S14" s="3" t="str">
        <x:v>https://leagueofcomicgeeks.com/comic/9787360/simpsons-comics-1</x:v>
      </x:c>
      <x:c r="T14" s="3" t="str">
        <x:v>https://leagueofcomicgeeks.com/profile/galko/lists/8796/cover-homage-fantastic-four-1</x:v>
      </x:c>
      <x:c r="U14" s="3" t="str">
        <x:v>https://s3.amazonaws.com/comicgeeks/comics/covers/large-9787360.jpg</x:v>
      </x:c>
      <x:c r="V14" s="2" t="str"/>
      <x:c r="W14" s="2" t="str">
        <x:v>Published</x:v>
      </x:c>
      <x:c r="X14" s="2" t="str">
        <x:v>Reviewed 2026-10-17</x:v>
      </x:c>
    </x:row>
    <x:row r="15" ht="23.850000381469727" hidden="0">
      <x:c r="A15" s="2" t="str">
        <x:v>CL-FF1-0014</x:v>
      </x:c>
      <x:c r="B15" s="2" t="str">
        <x:v>Danger Unlimited</x:v>
      </x:c>
      <x:c r="C15" s="2" t="str">
        <x:v>#4</x:v>
      </x:c>
      <x:c r="D15" s="11" t="n">
        <x:v>1994</x:v>
      </x:c>
      <x:c r="E15" s="2" t="str">
        <x:v>Dark Horse Comics</x:v>
      </x:c>
      <x:c r="F15" s="2" t="str">
        <x:v>John Byrne; Gary Cody</x:v>
      </x:c>
      <x:c r="G15" s="2" t="str">
        <x:v>Standard cover</x:v>
      </x:c>
      <x:c r="H15" s="2" t="str">
        <x:v>Visual homage</x:v>
      </x:c>
      <x:c r="I15" s="2" t="str"/>
      <x:c r="J15" s="2" t="str"/>
      <x:c r="K15" s="2" t="str"/>
      <x:c r="L15" s="2" t="str"/>
      <x:c r="M15" s="2" t="str">
        <x:v>Standard cover</x:v>
      </x:c>
      <x:c r="N15" s="2" t="str">
        <x:v>US / English</x:v>
      </x:c>
      <x:c r="O15" s="13" t="n">
        <x:v>34455</x:v>
      </x:c>
      <x:c r="P15" s="2" t="str">
        <x:v>Listed on galko's League of Comic Geeks list 'Cover Homage: Fantastic Four #1'.</x:v>
      </x:c>
      <x:c r="Q15" s="2" t="str">
        <x:v>Exact cover inspected; additional edition-specific attribution evidence recorded. Character identification remains partial. Reference only: excluded from distinct homage gallery. Native source below preferred 900 x 1400; no upscaling.</x:v>
      </x:c>
      <x:c r="R15" s="2" t="str">
        <x:v>Verified</x:v>
      </x:c>
      <x:c r="S15" s="3" t="str">
        <x:v>https://leagueofcomicgeeks.com/comic/9720490/danger-unlimited-4</x:v>
      </x:c>
      <x:c r="T15" s="3" t="str">
        <x:v>https://leagueofcomicgeeks.com/profile/galko/lists/8796/cover-homage-fantastic-four-1</x:v>
      </x:c>
      <x:c r="U15" s="3" t="str">
        <x:v>https://s3.amazonaws.com/comicgeeks/comics/covers/large-9720490.jpg</x:v>
      </x:c>
      <x:c r="V15" s="2" t="str"/>
      <x:c r="W15" s="2" t="str">
        <x:v>Published</x:v>
      </x:c>
      <x:c r="X15" s="2" t="str">
        <x:v>Reviewed 2026-10-17</x:v>
      </x:c>
    </x:row>
    <x:row r="16" ht="23.850000381469727" hidden="0">
      <x:c r="A16" s="2" t="str">
        <x:v>CL-FF1-0015</x:v>
      </x:c>
      <x:c r="B16" s="2" t="str">
        <x:v>Lethargic Comics</x:v>
      </x:c>
      <x:c r="C16" s="2" t="str">
        <x:v>#3</x:v>
      </x:c>
      <x:c r="D16" s="11" t="n">
        <x:v>1994</x:v>
      </x:c>
      <x:c r="E16" s="2" t="str">
        <x:v>Alpha Productions</x:v>
      </x:c>
      <x:c r="F16" s="2" t="str">
        <x:v>Greg Hyland</x:v>
      </x:c>
      <x:c r="G16" s="2" t="str">
        <x:v>Standard cover</x:v>
      </x:c>
      <x:c r="H16" s="2" t="str">
        <x:v>Parody / homage</x:v>
      </x:c>
      <x:c r="I16" s="2" t="str"/>
      <x:c r="J16" s="2" t="str"/>
      <x:c r="K16" s="2" t="str"/>
      <x:c r="L16" s="2" t="str"/>
      <x:c r="M16" s="2" t="str">
        <x:v>Standard cover</x:v>
      </x:c>
      <x:c r="N16" s="2" t="str">
        <x:v>US / English</x:v>
      </x:c>
      <x:c r="O16" s="13" t="n">
        <x:v>34394</x:v>
      </x:c>
      <x:c r="P16" s="2" t="str">
        <x:v>Listed on galko's League of Comic Geeks list 'Cover Homage: Fantastic Four #1'.</x:v>
      </x:c>
      <x:c r="Q16" s="2" t="str">
        <x:v>ComicVine credits Greg Hyland for cover; GCD cover credit unfilled. Supporting parody figures unidentified. Native source below preferred 900 x 1400; no upscaling.</x:v>
      </x:c>
      <x:c r="R16" s="2" t="str">
        <x:v>Partial</x:v>
      </x:c>
      <x:c r="S16" s="3" t="str">
        <x:v>https://leagueofcomicgeeks.com/comic/3361089/lethargic-comics-3</x:v>
      </x:c>
      <x:c r="T16" s="3" t="str">
        <x:v>https://leagueofcomicgeeks.com/profile/galko/lists/8796/cover-homage-fantastic-four-1</x:v>
      </x:c>
      <x:c r="U16" s="3" t="str">
        <x:v>https://s3.amazonaws.com/comicgeeks/comics/covers/large-3361089.jpg</x:v>
      </x:c>
      <x:c r="V16" s="2" t="str"/>
      <x:c r="W16" s="2" t="str">
        <x:v>Published</x:v>
      </x:c>
      <x:c r="X16" s="2" t="str">
        <x:v>Reviewed 2026-10-17</x:v>
      </x:c>
    </x:row>
    <x:row r="17" ht="23.850000381469727" hidden="0">
      <x:c r="A17" s="2" t="str">
        <x:v>CL-FF1-0016</x:v>
      </x:c>
      <x:c r="B17" s="2" t="str">
        <x:v>The Ren &amp; Stimpy Show Special: Four Swerks</x:v>
      </x:c>
      <x:c r="C17" s="2" t="str">
        <x:v>#1</x:v>
      </x:c>
      <x:c r="D17" s="11" t="n">
        <x:v>1994</x:v>
      </x:c>
      <x:c r="E17" s="2" t="str">
        <x:v>Marvel Comics</x:v>
      </x:c>
      <x:c r="F17" s="2" t="str">
        <x:v>Ken Mitchroney</x:v>
      </x:c>
      <x:c r="G17" s="2" t="str">
        <x:v>Standard cover</x:v>
      </x:c>
      <x:c r="H17" s="2" t="str">
        <x:v>Direct homage</x:v>
      </x:c>
      <x:c r="I17" s="2" t="str"/>
      <x:c r="J17" s="2" t="str"/>
      <x:c r="K17" s="2" t="str"/>
      <x:c r="L17" s="2" t="str"/>
      <x:c r="M17" s="2" t="str">
        <x:v>Standard cover</x:v>
      </x:c>
      <x:c r="N17" s="2" t="str">
        <x:v>US / English</x:v>
      </x:c>
      <x:c r="O17" s="13" t="n">
        <x:v>34653</x:v>
      </x:c>
      <x:c r="P17" s="2" t="str">
        <x:v>Listed on galko's League of Comic Geeks list 'Cover Homage: Fantastic Four #1'.</x:v>
      </x:c>
      <x:c r="Q17" s="2" t="str">
        <x:v>Exact cover inspected; additional edition-specific attribution evidence recorded. Character identification remains partial. Native source below preferred 900 x 1400; no upscaling.</x:v>
      </x:c>
      <x:c r="R17" s="2" t="str">
        <x:v>Partial</x:v>
      </x:c>
      <x:c r="S17" s="3" t="str">
        <x:v>https://leagueofcomicgeeks.com/comic/9173159/the-ren-stimpy-show-special-four-swerks-1</x:v>
      </x:c>
      <x:c r="T17" s="3" t="str">
        <x:v>https://leagueofcomicgeeks.com/profile/galko/lists/8796/cover-homage-fantastic-four-1</x:v>
      </x:c>
      <x:c r="U17" s="3" t="str">
        <x:v>https://s3.amazonaws.com/comicgeeks/comics/covers/large-9173159.jpg</x:v>
      </x:c>
      <x:c r="V17" s="2" t="str"/>
      <x:c r="W17" s="2" t="str">
        <x:v>Published</x:v>
      </x:c>
      <x:c r="X17" s="2" t="str">
        <x:v>Reviewed 2026-10-17</x:v>
      </x:c>
    </x:row>
    <x:row r="18" ht="23.850000381469727" hidden="0">
      <x:c r="A18" s="2" t="str">
        <x:v>CL-FF1-0017</x:v>
      </x:c>
      <x:c r="B18" s="2" t="str">
        <x:v>Guy Gardner: Warrior</x:v>
      </x:c>
      <x:c r="C18" s="2" t="str">
        <x:v>#31</x:v>
      </x:c>
      <x:c r="D18" s="11" t="n">
        <x:v>1995</x:v>
      </x:c>
      <x:c r="E18" s="2" t="str">
        <x:v>DC Comics</x:v>
      </x:c>
      <x:c r="F18" s="2" t="str">
        <x:v>Paul Pelletier; Dan Davis</x:v>
      </x:c>
      <x:c r="G18" s="2" t="str">
        <x:v>Standard cover</x:v>
      </x:c>
      <x:c r="H18" s="2" t="str">
        <x:v>Direct homage</x:v>
      </x:c>
      <x:c r="I18" s="2" t="str">
        <x:v>Guy Gardner; Dementor; Supergirl (Matrix); Sentinel (Alan Scott); Tiger-Man (Desmond Farr)</x:v>
      </x:c>
      <x:c r="J18" s="2" t="str"/>
      <x:c r="K18" s="2" t="str"/>
      <x:c r="L18" s="2" t="str"/>
      <x:c r="M18" s="2" t="str">
        <x:v>Standard cover</x:v>
      </x:c>
      <x:c r="N18" s="2" t="str">
        <x:v>US / English</x:v>
      </x:c>
      <x:c r="O18" s="13" t="n">
        <x:v>34793</x:v>
      </x:c>
      <x:c r="P18" s="2" t="str">
        <x:v>Recreates the street-emerging monster and surrounding figures of Jack Kirby’s Fantastic Four #1 (1961).</x:v>
      </x:c>
      <x:c r="Q18" s="2" t="str">
        <x:v>Exact cover inspected; additional edition-specific attribution evidence recorded.  Native source below preferred 900 x 1400; no upscaling.</x:v>
      </x:c>
      <x:c r="R18" s="2" t="str">
        <x:v>Verified</x:v>
      </x:c>
      <x:c r="S18" s="3" t="str">
        <x:v>https://leagueofcomicgeeks.com/comic/9501275/guy-gardner-warrior-31</x:v>
      </x:c>
      <x:c r="T18" s="3" t="str">
        <x:v>https://leagueofcomicgeeks.com/profile/galko/lists/8796/cover-homage-fantastic-four-1</x:v>
      </x:c>
      <x:c r="U18" s="3" t="str">
        <x:v>https://s3.amazonaws.com/comicgeeks/comics/covers/large-9501275.jpg</x:v>
      </x:c>
      <x:c r="V18" s="2" t="str"/>
      <x:c r="W18" s="2" t="str">
        <x:v>Published</x:v>
      </x:c>
      <x:c r="X18" s="2" t="str">
        <x:v>Reviewed 2026-10-17</x:v>
      </x:c>
    </x:row>
    <x:row r="19" ht="23.850000381469727" hidden="0">
      <x:c r="A19" s="2" t="str">
        <x:v>CL-FF1-0018</x:v>
      </x:c>
      <x:c r="B19" s="2" t="str">
        <x:v>Hanna-Barbera Presents</x:v>
      </x:c>
      <x:c r="C19" s="2" t="str">
        <x:v>#8</x:v>
      </x:c>
      <x:c r="D19" s="11" t="n">
        <x:v>1996</x:v>
      </x:c>
      <x:c r="E19" s="2" t="str">
        <x:v>Archie Comics</x:v>
      </x:c>
      <x:c r="F19" s="2" t="str">
        <x:v>Scott Jeralds</x:v>
      </x:c>
      <x:c r="G19" s="2" t="str">
        <x:v>Standard cover</x:v>
      </x:c>
      <x:c r="H19" s="2" t="str">
        <x:v>Direct homage</x:v>
      </x:c>
      <x:c r="I19" s="2" t="str">
        <x:v>Frankenstein Jr.; Multi-Man; Fluid-Man; Coil-Man</x:v>
      </x:c>
      <x:c r="J19" s="2" t="str"/>
      <x:c r="K19" s="2" t="str"/>
      <x:c r="L19" s="2" t="str"/>
      <x:c r="M19" s="2" t="str">
        <x:v>Standard cover</x:v>
      </x:c>
      <x:c r="N19" s="2" t="str">
        <x:v>US / English</x:v>
      </x:c>
      <x:c r="O19" s="13" t="n">
        <x:v>35339</x:v>
      </x:c>
      <x:c r="P19" s="2" t="str">
        <x:v>Recreates the street-emerging monster and surrounding figures of Jack Kirby’s Fantastic Four #1 (1961).</x:v>
      </x:c>
      <x:c r="Q19" s="2" t="str">
        <x:v>Exact cover inspected; additional edition-specific attribution evidence recorded.  Native source below preferred 900 x 1400; no upscaling.</x:v>
      </x:c>
      <x:c r="R19" s="2" t="str">
        <x:v>Verified</x:v>
      </x:c>
      <x:c r="S19" s="3" t="str">
        <x:v>https://leagueofcomicgeeks.com/comic/8036277/hanna-barbera-presents-8</x:v>
      </x:c>
      <x:c r="T19" s="3" t="str">
        <x:v>https://leagueofcomicgeeks.com/profile/galko/lists/8796/cover-homage-fantastic-four-1</x:v>
      </x:c>
      <x:c r="U19" s="3" t="str">
        <x:v>https://s3.amazonaws.com/comicgeeks/comics/covers/large-8036277.jpg</x:v>
      </x:c>
      <x:c r="V19" s="2" t="str"/>
      <x:c r="W19" s="2" t="str">
        <x:v>Published</x:v>
      </x:c>
      <x:c r="X19" s="2" t="str">
        <x:v>Reviewed 2026-10-17</x:v>
      </x:c>
    </x:row>
    <x:row r="20" ht="23.850000381469727" hidden="0">
      <x:c r="A20" s="2" t="str">
        <x:v>CL-FF1-0019</x:v>
      </x:c>
      <x:c r="B20" s="2" t="str">
        <x:v>Kissnation</x:v>
      </x:c>
      <x:c r="C20" s="2" t="str">
        <x:v>#1</x:v>
      </x:c>
      <x:c r="D20" s="11" t="n">
        <x:v>1996</x:v>
      </x:c>
      <x:c r="E20" s="2" t="str">
        <x:v>Marvel Comics</x:v>
      </x:c>
      <x:c r="F20" s="2" t="str">
        <x:v>Dave Chlystek; Eric Lusk</x:v>
      </x:c>
      <x:c r="G20" s="2" t="str">
        <x:v>Standard cover</x:v>
      </x:c>
      <x:c r="H20" s="2" t="str">
        <x:v>Visual homage</x:v>
      </x:c>
      <x:c r="I20" s="2" t="str">
        <x:v>Gene Simmons; Paul Stanley; Ace Frehley; Peter Criss</x:v>
      </x:c>
      <x:c r="J20" s="2" t="str"/>
      <x:c r="K20" s="2" t="str"/>
      <x:c r="L20" s="2" t="str"/>
      <x:c r="M20" s="2" t="str">
        <x:v>Standard cover</x:v>
      </x:c>
      <x:c r="N20" s="2" t="str">
        <x:v>US / English</x:v>
      </x:c>
      <x:c r="O20" s="13" t="n">
        <x:v>35186</x:v>
      </x:c>
      <x:c r="P20" s="2" t="str">
        <x:v>Listed on galko's League of Comic Geeks list 'Cover Homage: Fantastic Four #1'.</x:v>
      </x:c>
      <x:c r="Q20" s="2" t="str">
        <x:v>Chlystek and E. Lusk signatures visible lower left. Four KISS personas surround the street-emerging monster, adapting FF1 layout with rearranged figures. Named classic identities correspond to costumes; exact tour lineup not implied. Native source below preferred 900 x 1400; no upscaling.</x:v>
      </x:c>
      <x:c r="R20" s="2" t="str">
        <x:v>Partial</x:v>
      </x:c>
      <x:c r="S20" s="3" t="str">
        <x:v>https://leagueofcomicgeeks.com/comic/6051380/kissnation-1</x:v>
      </x:c>
      <x:c r="T20" s="3" t="str">
        <x:v>https://leagueofcomicgeeks.com/profile/galko/lists/8796/cover-homage-fantastic-four-1</x:v>
      </x:c>
      <x:c r="U20" s="3" t="str">
        <x:v>https://s3.amazonaws.com/comicgeeks/comics/covers/large-6051380.jpg</x:v>
      </x:c>
      <x:c r="V20" s="2" t="str"/>
      <x:c r="W20" s="2" t="str">
        <x:v>Published</x:v>
      </x:c>
      <x:c r="X20" s="2" t="str">
        <x:v>Reviewed 2026-10-17</x:v>
      </x:c>
    </x:row>
    <x:row r="21" ht="23.850000381469727" hidden="0">
      <x:c r="A21" s="2" t="str">
        <x:v>CL-FF1-0020</x:v>
      </x:c>
      <x:c r="B21" s="2" t="str">
        <x:v>Sharky</x:v>
      </x:c>
      <x:c r="C21" s="2" t="str">
        <x:v>#4</x:v>
      </x:c>
      <x:c r="D21" s="11" t="n">
        <x:v>1998</x:v>
      </x:c>
      <x:c r="E21" s="2" t="str">
        <x:v>Image Comics</x:v>
      </x:c>
      <x:c r="F21" s="2" t="str">
        <x:v>Alex Horley</x:v>
      </x:c>
      <x:c r="G21" s="2" t="str">
        <x:v>Variant Edition</x:v>
      </x:c>
      <x:c r="H21" s="2" t="str">
        <x:v>Direct homage</x:v>
      </x:c>
      <x:c r="I21" s="2" t="str"/>
      <x:c r="J21" s="2" t="str"/>
      <x:c r="K21" s="2" t="str"/>
      <x:c r="L21" s="2" t="str"/>
      <x:c r="M21" s="2" t="str">
        <x:v>Variant cover</x:v>
      </x:c>
      <x:c r="N21" s="2" t="str">
        <x:v>US / English</x:v>
      </x:c>
      <x:c r="O21" s="13" t="n">
        <x:v>35977</x:v>
      </x:c>
      <x:c r="P21" s="2" t="str">
        <x:v>Listed on galko's League of Comic Geeks list 'Cover Homage: Fantastic Four #1'.</x:v>
      </x:c>
      <x:c r="Q21" s="2" t="str">
        <x:v>Exact cover inspected; additional edition-specific attribution evidence recorded. Character identification remains partial. Native source below preferred 900 x 1400; no upscaling.</x:v>
      </x:c>
      <x:c r="R21" s="2" t="str">
        <x:v>Partial</x:v>
      </x:c>
      <x:c r="S21" s="3" t="str">
        <x:v>https://leagueofcomicgeeks.com/comic/7367761/sharky-4?variant=4657602</x:v>
      </x:c>
      <x:c r="T21" s="3" t="str">
        <x:v>https://leagueofcomicgeeks.com/profile/galko/lists/8796/cover-homage-fantastic-four-1</x:v>
      </x:c>
      <x:c r="U21" s="3" t="str">
        <x:v>https://s3.amazonaws.com/comicgeeks/comics/covers/large-4657602.jpg</x:v>
      </x:c>
      <x:c r="V21" s="2" t="str"/>
      <x:c r="W21" s="2" t="str">
        <x:v>Published</x:v>
      </x:c>
      <x:c r="X21" s="2" t="str">
        <x:v>Reviewed 2026-10-17</x:v>
      </x:c>
    </x:row>
    <x:row r="22" ht="23.850000381469727" hidden="0">
      <x:c r="A22" s="2" t="str">
        <x:v>CL-FF1-0021</x:v>
      </x:c>
      <x:c r="B22" s="2" t="str">
        <x:v>Mutant X</x:v>
      </x:c>
      <x:c r="C22" s="2" t="str">
        <x:v>#9</x:v>
      </x:c>
      <x:c r="D22" s="11" t="n">
        <x:v>1999</x:v>
      </x:c>
      <x:c r="E22" s="2" t="str">
        <x:v>Marvel Comics</x:v>
      </x:c>
      <x:c r="F22" s="2" t="str">
        <x:v>Cary Nord</x:v>
      </x:c>
      <x:c r="G22" s="2" t="str">
        <x:v>Standard cover</x:v>
      </x:c>
      <x:c r="H22" s="2" t="str">
        <x:v>Direct homage</x:v>
      </x:c>
      <x:c r="I22" s="2" t="str">
        <x:v>Havok; Bloodstorm; Brute; Fallen; Ice-Man</x:v>
      </x:c>
      <x:c r="J22" s="2" t="str"/>
      <x:c r="K22" s="2" t="str"/>
      <x:c r="L22" s="2" t="str"/>
      <x:c r="M22" s="2" t="str">
        <x:v>Standard cover</x:v>
      </x:c>
      <x:c r="N22" s="2" t="str">
        <x:v>US / English</x:v>
      </x:c>
      <x:c r="O22" s="13" t="n">
        <x:v>36264</x:v>
      </x:c>
      <x:c r="P22" s="2" t="str">
        <x:v>Listed on galko's League of Comic Geeks list 'Cover Homage: Fantastic Four #1'.</x:v>
      </x:c>
      <x:c r="Q22" s="2" t="str">
        <x:v>Exact cover inspected; additional edition-specific attribution evidence recorded. Character identification remains partial. Native source below preferred 900 x 1400; no upscaling.</x:v>
      </x:c>
      <x:c r="R22" s="2" t="str">
        <x:v>Partial</x:v>
      </x:c>
      <x:c r="S22" s="3" t="str">
        <x:v>https://leagueofcomicgeeks.com/comic/6014143/mutant-x-9</x:v>
      </x:c>
      <x:c r="T22" s="3" t="str">
        <x:v>https://leagueofcomicgeeks.com/profile/galko/lists/8796/cover-homage-fantastic-four-1</x:v>
      </x:c>
      <x:c r="U22" s="3" t="str">
        <x:v>https://s3.amazonaws.com/comicgeeks/comics/covers/large-6014143.jpg</x:v>
      </x:c>
      <x:c r="V22" s="2" t="str"/>
      <x:c r="W22" s="2" t="str">
        <x:v>Published</x:v>
      </x:c>
      <x:c r="X22" s="2" t="str">
        <x:v>Reviewed 2026-10-17</x:v>
      </x:c>
    </x:row>
    <x:row r="23" ht="35.04999923706055" hidden="0">
      <x:c r="A23" s="2" t="str">
        <x:v>CL-FF1-0022</x:v>
      </x:c>
      <x:c r="B23" s="2" t="str">
        <x:v>Overstreet Comic Book Price Guide Vol. 31: Fantastic Four</x:v>
      </x:c>
      <x:c r="C23" s="2" t="str">
        <x:v>#1</x:v>
      </x:c>
      <x:c r="D23" s="11" t="n">
        <x:v>2001</x:v>
      </x:c>
      <x:c r="E23" s="2" t="str">
        <x:v>Gemstone</x:v>
      </x:c>
      <x:c r="F23" s="2" t="str">
        <x:v>J. K. Snyder III</x:v>
      </x:c>
      <x:c r="G23" s="2" t="str">
        <x:v>Hardcover</x:v>
      </x:c>
      <x:c r="H23" s="2" t="str">
        <x:v>Direct homage</x:v>
      </x:c>
      <x:c r="I23" s="2" t="str">
        <x:v>Mister Fantastic; Invisible Woman; Human Torch (Johnny Storm); Thing; Giganto</x:v>
      </x:c>
      <x:c r="J23" s="2" t="str"/>
      <x:c r="K23" s="2" t="str"/>
      <x:c r="L23" s="2" t="str"/>
      <x:c r="M23" s="2" t="str">
        <x:v>Variant cover</x:v>
      </x:c>
      <x:c r="N23" s="2" t="str">
        <x:v>US / English</x:v>
      </x:c>
      <x:c r="O23" s="13" t="n">
        <x:v>37000</x:v>
      </x:c>
      <x:c r="P23" s="2" t="str">
        <x:v>Recreates the street-emerging monster and surrounding figures of Jack Kirby’s Fantastic Four #1 (1961).</x:v>
      </x:c>
      <x:c r="Q23" s="2" t="str">
        <x:v>Exact cover inspected; additional edition-specific attribution evidence recorded.  Native source below preferred 900 x 1400; no upscaling.</x:v>
      </x:c>
      <x:c r="R23" s="2" t="str">
        <x:v>Verified</x:v>
      </x:c>
      <x:c r="S23" s="3" t="str">
        <x:v>https://leagueofcomicgeeks.com/comic/9061004/overstreet-comic-book-price-guide-vol-31-fantastic-four-1-hardcover</x:v>
      </x:c>
      <x:c r="T23" s="3" t="str">
        <x:v>https://leagueofcomicgeeks.com/profile/galko/lists/8796/cover-homage-fantastic-four-1</x:v>
      </x:c>
      <x:c r="U23" s="3" t="str">
        <x:v>https://s3.amazonaws.com/comicgeeks/comics/covers/large-9061004.jpg</x:v>
      </x:c>
      <x:c r="V23" s="2" t="str"/>
      <x:c r="W23" s="2" t="str">
        <x:v>Published</x:v>
      </x:c>
      <x:c r="X23" s="2" t="str">
        <x:v>Reviewed 2026-10-17</x:v>
      </x:c>
    </x:row>
    <x:row r="24" ht="23.850000381469727" hidden="0">
      <x:c r="A24" s="2" t="str">
        <x:v>CL-FF1-0023</x:v>
      </x:c>
      <x:c r="B24" s="2" t="str">
        <x:v>PVP</x:v>
      </x:c>
      <x:c r="C24" s="2" t="str">
        <x:v>#2</x:v>
      </x:c>
      <x:c r="D24" s="11" t="n">
        <x:v>2001</x:v>
      </x:c>
      <x:c r="E24" s="2" t="str">
        <x:v>Dork Storm Press</x:v>
      </x:c>
      <x:c r="F24" s="2" t="str">
        <x:v>Scott Kurtz</x:v>
      </x:c>
      <x:c r="G24" s="2" t="str">
        <x:v>Standard cover</x:v>
      </x:c>
      <x:c r="H24" s="2" t="str">
        <x:v>Direct homage</x:v>
      </x:c>
      <x:c r="I24" s="2" t="str"/>
      <x:c r="J24" s="2" t="str"/>
      <x:c r="K24" s="2" t="str"/>
      <x:c r="L24" s="2" t="str"/>
      <x:c r="M24" s="2" t="str">
        <x:v>Standard cover</x:v>
      </x:c>
      <x:c r="N24" s="2" t="str">
        <x:v>US / English</x:v>
      </x:c>
      <x:c r="O24" s="13" t="n">
        <x:v>37012</x:v>
      </x:c>
      <x:c r="P24" s="2" t="str">
        <x:v>Listed on galko's League of Comic Geeks list 'Cover Homage: Fantastic Four #1'.</x:v>
      </x:c>
      <x:c r="Q24" s="2" t="str">
        <x:v>Exact cover inspected; additional edition-specific attribution evidence recorded. Character identification remains partial. Native source below preferred 900 x 1400; no upscaling.</x:v>
      </x:c>
      <x:c r="R24" s="2" t="str">
        <x:v>Partial</x:v>
      </x:c>
      <x:c r="S24" s="3" t="str">
        <x:v>https://leagueofcomicgeeks.com/comic/5761677/pvp-2</x:v>
      </x:c>
      <x:c r="T24" s="3" t="str">
        <x:v>https://leagueofcomicgeeks.com/profile/galko/lists/8796/cover-homage-fantastic-four-1</x:v>
      </x:c>
      <x:c r="U24" s="3" t="str">
        <x:v>https://s3.amazonaws.com/comicgeeks/comics/covers/large-5761677.jpg</x:v>
      </x:c>
      <x:c r="V24" s="2" t="str"/>
      <x:c r="W24" s="2" t="str">
        <x:v>Published</x:v>
      </x:c>
      <x:c r="X24" s="2" t="str">
        <x:v>Reviewed 2026-10-17</x:v>
      </x:c>
    </x:row>
    <x:row r="25" ht="23.850000381469727" hidden="0">
      <x:c r="A25" s="2" t="str">
        <x:v>CL-FF1-0024</x:v>
      </x:c>
      <x:c r="B25" s="2" t="str">
        <x:v>X-Men: The Hidden Years</x:v>
      </x:c>
      <x:c r="C25" s="2" t="str">
        <x:v>#20</x:v>
      </x:c>
      <x:c r="D25" s="11" t="n">
        <x:v>2001</x:v>
      </x:c>
      <x:c r="E25" s="2" t="str">
        <x:v>Marvel Comics</x:v>
      </x:c>
      <x:c r="F25" s="2" t="str">
        <x:v>John Byrne</x:v>
      </x:c>
      <x:c r="G25" s="2" t="str">
        <x:v>Standard cover</x:v>
      </x:c>
      <x:c r="H25" s="2" t="str">
        <x:v>Direct homage</x:v>
      </x:c>
      <x:c r="I25" s="2" t="str">
        <x:v>Cyclops; Marvel Girl (Jean Grey); Beast; Angel; Iceman; Giganto</x:v>
      </x:c>
      <x:c r="J25" s="2" t="str"/>
      <x:c r="K25" s="2" t="str"/>
      <x:c r="L25" s="2" t="str"/>
      <x:c r="M25" s="2" t="str">
        <x:v>Standard cover</x:v>
      </x:c>
      <x:c r="N25" s="2" t="str">
        <x:v>US / English</x:v>
      </x:c>
      <x:c r="O25" s="13" t="n">
        <x:v>37013</x:v>
      </x:c>
      <x:c r="P25" s="2" t="str">
        <x:v>Recreates the street-emerging monster and surrounding figures of Jack Kirby’s Fantastic Four #1 (1961).</x:v>
      </x:c>
      <x:c r="Q25" s="2" t="str">
        <x:v>Exact cover inspected; additional edition-specific attribution evidence recorded.  Native source below preferred 900 x 1400; no upscaling.</x:v>
      </x:c>
      <x:c r="R25" s="2" t="str">
        <x:v>Verified</x:v>
      </x:c>
      <x:c r="S25" s="3" t="str">
        <x:v>https://leagueofcomicgeeks.com/comic/5672312/x-men-the-hidden-years-20</x:v>
      </x:c>
      <x:c r="T25" s="3" t="str">
        <x:v>https://leagueofcomicgeeks.com/profile/galko/lists/8796/cover-homage-fantastic-four-1</x:v>
      </x:c>
      <x:c r="U25" s="3" t="str">
        <x:v>https://s3.amazonaws.com/comicgeeks/comics/covers/large-5672312.jpg</x:v>
      </x:c>
      <x:c r="V25" s="2" t="str"/>
      <x:c r="W25" s="2" t="str">
        <x:v>Published</x:v>
      </x:c>
      <x:c r="X25" s="2" t="str">
        <x:v>Reviewed 2026-10-17</x:v>
      </x:c>
    </x:row>
    <x:row r="26" ht="35.04999923706055" hidden="0">
      <x:c r="A26" s="2" t="str">
        <x:v>CL-FF1-0025</x:v>
      </x:c>
      <x:c r="B26" s="2" t="str">
        <x:v>10th Muse</x:v>
      </x:c>
      <x:c r="C26" s="2" t="str">
        <x:v>#1</x:v>
      </x:c>
      <x:c r="D26" s="11" t="n">
        <x:v>2002</x:v>
      </x:c>
      <x:c r="E26" s="2" t="str">
        <x:v>Avatar Press</x:v>
      </x:c>
      <x:c r="F26" s="2" t="str">
        <x:v>Chris Bachalo</x:v>
      </x:c>
      <x:c r="G26" s="2" t="str">
        <x:v>Fantastic Four Homage</x:v>
      </x:c>
      <x:c r="H26" s="2" t="str">
        <x:v>Direct homage</x:v>
      </x:c>
      <x:c r="I26" s="2" t="str">
        <x:v>10th Muse</x:v>
      </x:c>
      <x:c r="J26" s="2" t="str"/>
      <x:c r="K26" s="2" t="str"/>
      <x:c r="L26" s="2" t="str"/>
      <x:c r="M26" s="2" t="str">
        <x:v>Variant cover</x:v>
      </x:c>
      <x:c r="N26" s="2" t="str">
        <x:v>US / English</x:v>
      </x:c>
      <x:c r="O26" s="13" t="n">
        <x:v>37438</x:v>
      </x:c>
      <x:c r="P26" s="2" t="str">
        <x:v>Listed on galko's League of Comic Geeks list 'Cover Homage: Fantastic Four #1'. The League of Comic Geeks variant name itself names the target.</x:v>
      </x:c>
      <x:c r="Q26" s="2" t="str">
        <x:v>Exact cover inspected; additional edition-specific attribution evidence recorded. Character identification remains partial. Native source below preferred 900 x 1400; no upscaling.</x:v>
      </x:c>
      <x:c r="R26" s="2" t="str">
        <x:v>Partial</x:v>
      </x:c>
      <x:c r="S26" s="3" t="str">
        <x:v>https://leagueofcomicgeeks.com/comic/6619991/10th-muse-1?variant=9657909</x:v>
      </x:c>
      <x:c r="T26" s="3" t="str">
        <x:v>https://leagueofcomicgeeks.com/profile/galko/lists/8796/cover-homage-fantastic-four-1</x:v>
      </x:c>
      <x:c r="U26" s="3" t="str">
        <x:v>https://s3.amazonaws.com/comicgeeks/comics/covers/large-9657909.jpg</x:v>
      </x:c>
      <x:c r="V26" s="2" t="str"/>
      <x:c r="W26" s="2" t="str">
        <x:v>Published</x:v>
      </x:c>
      <x:c r="X26" s="2" t="str">
        <x:v>Reviewed 2026-10-17</x:v>
      </x:c>
    </x:row>
    <x:row r="27" ht="23.850000381469727" hidden="0">
      <x:c r="A27" s="2" t="str">
        <x:v>CL-FF1-0026</x:v>
      </x:c>
      <x:c r="B27" s="2" t="str">
        <x:v>Alter Ego</x:v>
      </x:c>
      <x:c r="C27" s="2" t="str">
        <x:v>#33</x:v>
      </x:c>
      <x:c r="D27" s="11" t="n">
        <x:v>2004</x:v>
      </x:c>
      <x:c r="E27" s="2" t="str">
        <x:v>TwoMorrows</x:v>
      </x:c>
      <x:c r="F27" s="2" t="str">
        <x:v>Ron Frenz; Joe Sinnott</x:v>
      </x:c>
      <x:c r="G27" s="2" t="str">
        <x:v>Standard cover</x:v>
      </x:c>
      <x:c r="H27" s="2" t="str">
        <x:v>Direct homage</x:v>
      </x:c>
      <x:c r="I27" s="2" t="str">
        <x:v>Wonder Woman; Green Lantern (Hal Jordan); Flash (Barry Allen); Martian Manhunter; Batman; Superman; Aquaman; Giganto</x:v>
      </x:c>
      <x:c r="J27" s="2" t="str"/>
      <x:c r="K27" s="2" t="str"/>
      <x:c r="L27" s="2" t="str"/>
      <x:c r="M27" s="2" t="str">
        <x:v>Standard cover</x:v>
      </x:c>
      <x:c r="N27" s="2" t="str">
        <x:v>US / English</x:v>
      </x:c>
      <x:c r="O27" s="13" t="n">
        <x:v>38018</x:v>
      </x:c>
      <x:c r="P27" s="2" t="str">
        <x:v>Listed on galko's League of Comic Geeks list 'Cover Homage: Fantastic Four #1'.</x:v>
      </x:c>
      <x:c r="Q27" s="2" t="str">
        <x:v>Publisher credits Frenz with Sinnott and Buscema on the two covers. This exact FF1 homage is signed RF/JS (Frenz/Sinnott). Native source below preferred 900 x 1400; no upscaling.</x:v>
      </x:c>
      <x:c r="R27" s="2" t="str">
        <x:v>Verified</x:v>
      </x:c>
      <x:c r="S27" s="3" t="str">
        <x:v>https://leagueofcomicgeeks.com/comic/8910715/alter-ego-33</x:v>
      </x:c>
      <x:c r="T27" s="3" t="str">
        <x:v>https://leagueofcomicgeeks.com/profile/galko/lists/8796/cover-homage-fantastic-four-1</x:v>
      </x:c>
      <x:c r="U27" s="3" t="str">
        <x:v>https://s3.amazonaws.com/comicgeeks/comics/covers/large-8910715.jpg</x:v>
      </x:c>
      <x:c r="V27" s="2" t="str"/>
      <x:c r="W27" s="2" t="str">
        <x:v>Published</x:v>
      </x:c>
      <x:c r="X27" s="2" t="str">
        <x:v>Reviewed 2026-10-17</x:v>
      </x:c>
    </x:row>
    <x:row r="28" ht="35.04999923706055" hidden="0">
      <x:c r="A28" s="2" t="str">
        <x:v>CL-FF1-0027</x:v>
      </x:c>
      <x:c r="B28" s="2" t="str">
        <x:v>Fantastic Four Omnibus Vol. 1 HC Alex Ross DM Edition</x:v>
      </x:c>
      <x:c r="C28" s="2" t="str"/>
      <x:c r="D28" s="11" t="n">
        <x:v>2005</x:v>
      </x:c>
      <x:c r="E28" s="2" t="str">
        <x:v>Marvel Comics</x:v>
      </x:c>
      <x:c r="F28" s="2" t="str">
        <x:v>Alex Ross</x:v>
      </x:c>
      <x:c r="G28" s="2" t="str">
        <x:v>Standard cover</x:v>
      </x:c>
      <x:c r="H28" s="2" t="str">
        <x:v>Direct homage</x:v>
      </x:c>
      <x:c r="I28" s="2" t="str">
        <x:v>Mister Fantastic; Invisible Woman; Human Torch (Johnny Storm); Thing; Giganto</x:v>
      </x:c>
      <x:c r="J28" s="2" t="str"/>
      <x:c r="K28" s="2" t="str"/>
      <x:c r="L28" s="2" t="str"/>
      <x:c r="M28" s="2" t="str">
        <x:v>Standard cover</x:v>
      </x:c>
      <x:c r="N28" s="2" t="str">
        <x:v>US / English</x:v>
      </x:c>
      <x:c r="O28" s="13" t="n">
        <x:v>38525</x:v>
      </x:c>
      <x:c r="P28" s="2" t="str">
        <x:v>Recreates the street-emerging monster and surrounding figures of Jack Kirby’s Fantastic Four #1 (1961).</x:v>
      </x:c>
      <x:c r="Q28" s="2" t="str">
        <x:v>Exact cover inspected; additional edition-specific attribution evidence recorded.  Native source below preferred 900 x 1400; no upscaling.</x:v>
      </x:c>
      <x:c r="R28" s="2" t="str">
        <x:v>Verified</x:v>
      </x:c>
      <x:c r="S28" s="3" t="str">
        <x:v>https://leagueofcomicgeeks.com/comic/4884024/fantastic-four-omnibus-vol-1-hc?variant=2126386</x:v>
      </x:c>
      <x:c r="T28" s="3" t="str">
        <x:v>https://leagueofcomicgeeks.com/profile/galko/lists/8796/cover-homage-fantastic-four-1</x:v>
      </x:c>
      <x:c r="U28" s="3" t="str">
        <x:v>https://s3.amazonaws.com/comicgeeks/comics/covers/large-2126386.jpg</x:v>
      </x:c>
      <x:c r="V28" s="2" t="str"/>
      <x:c r="W28" s="2" t="str">
        <x:v>Published</x:v>
      </x:c>
      <x:c r="X28" s="2" t="str">
        <x:v>Reviewed 2026-10-17</x:v>
      </x:c>
    </x:row>
    <x:row r="29" ht="23.850000381469727" hidden="0">
      <x:c r="A29" s="2" t="str">
        <x:v>CL-FF1-0028</x:v>
      </x:c>
      <x:c r="B29" s="2" t="str">
        <x:v>Fantastic Four: House of M</x:v>
      </x:c>
      <x:c r="C29" s="2" t="str">
        <x:v>#1</x:v>
      </x:c>
      <x:c r="D29" s="11" t="n">
        <x:v>2005</x:v>
      </x:c>
      <x:c r="E29" s="2" t="str">
        <x:v>Marvel Comics</x:v>
      </x:c>
      <x:c r="F29" s="2" t="str">
        <x:v>Scot Eaton</x:v>
      </x:c>
      <x:c r="G29" s="2" t="str">
        <x:v>Standard cover</x:v>
      </x:c>
      <x:c r="H29" s="2" t="str">
        <x:v>Direct homage</x:v>
      </x:c>
      <x:c r="I29" s="2" t="str">
        <x:v>Doctor Doom; Invincible Woman; It; Human Torch (Kristoff Vernard)</x:v>
      </x:c>
      <x:c r="J29" s="2" t="str"/>
      <x:c r="K29" s="2" t="str"/>
      <x:c r="L29" s="2" t="str"/>
      <x:c r="M29" s="2" t="str">
        <x:v>Standard cover</x:v>
      </x:c>
      <x:c r="N29" s="2" t="str">
        <x:v>US / English</x:v>
      </x:c>
      <x:c r="O29" s="13" t="n">
        <x:v>38541</x:v>
      </x:c>
      <x:c r="P29" s="2" t="str">
        <x:v>Listed on galko's League of Comic Geeks list 'Cover Homage: Fantastic Four #1'.</x:v>
      </x:c>
      <x:c r="Q29" s="2" t="str">
        <x:v>Exact cover inspected; additional edition-specific attribution evidence recorded. Character identification remains partial. Native source below preferred 900 x 1400; no upscaling.</x:v>
      </x:c>
      <x:c r="R29" s="2" t="str">
        <x:v>Partial</x:v>
      </x:c>
      <x:c r="S29" s="3" t="str">
        <x:v>https://leagueofcomicgeeks.com/comic/3915504/fantastic-four-house-of-m-1</x:v>
      </x:c>
      <x:c r="T29" s="3" t="str">
        <x:v>https://leagueofcomicgeeks.com/profile/galko/lists/8796/cover-homage-fantastic-four-1</x:v>
      </x:c>
      <x:c r="U29" s="3" t="str">
        <x:v>https://s3.amazonaws.com/comicgeeks/comics/covers/large-3915504.jpg</x:v>
      </x:c>
      <x:c r="V29" s="2" t="str"/>
      <x:c r="W29" s="2" t="str">
        <x:v>Published</x:v>
      </x:c>
      <x:c r="X29" s="2" t="str">
        <x:v>Reviewed 2026-10-17</x:v>
      </x:c>
    </x:row>
    <x:row r="30" ht="23.850000381469727" hidden="0">
      <x:c r="A30" s="2" t="str">
        <x:v>CL-FF1-0029</x:v>
      </x:c>
      <x:c r="B30" s="2" t="str">
        <x:v>Marvel Monsters: Fin Fang Four</x:v>
      </x:c>
      <x:c r="C30" s="2" t="str">
        <x:v>#1</x:v>
      </x:c>
      <x:c r="D30" s="11" t="n">
        <x:v>2005</x:v>
      </x:c>
      <x:c r="E30" s="2" t="str">
        <x:v>Marvel Comics</x:v>
      </x:c>
      <x:c r="F30" s="2" t="str">
        <x:v>Eric Powell</x:v>
      </x:c>
      <x:c r="G30" s="2" t="str">
        <x:v>Standard cover</x:v>
      </x:c>
      <x:c r="H30" s="2" t="str">
        <x:v>Direct homage</x:v>
      </x:c>
      <x:c r="I30" s="2" t="str">
        <x:v>Fin Fang Foom; Elektro; Googam; Gorgilla</x:v>
      </x:c>
      <x:c r="J30" s="2" t="str"/>
      <x:c r="K30" s="2" t="str"/>
      <x:c r="L30" s="2" t="str"/>
      <x:c r="M30" s="2" t="str">
        <x:v>Standard cover</x:v>
      </x:c>
      <x:c r="N30" s="2" t="str">
        <x:v>US / English</x:v>
      </x:c>
      <x:c r="O30" s="13" t="n">
        <x:v>38644</x:v>
      </x:c>
      <x:c r="P30" s="2" t="str">
        <x:v>Recreates the street-emerging monster and surrounding figures of Jack Kirby’s Fantastic Four #1 (1961).</x:v>
      </x:c>
      <x:c r="Q30" s="2" t="str">
        <x:v>Exact cover inspected; additional edition-specific attribution evidence recorded.  Native source below preferred 900 x 1400; no upscaling.</x:v>
      </x:c>
      <x:c r="R30" s="2" t="str">
        <x:v>Verified</x:v>
      </x:c>
      <x:c r="S30" s="3" t="str">
        <x:v>https://leagueofcomicgeeks.com/comic/3863600/marvel-monsters-fin-fang-four-1</x:v>
      </x:c>
      <x:c r="T30" s="3" t="str">
        <x:v>https://leagueofcomicgeeks.com/profile/galko/lists/8796/cover-homage-fantastic-four-1</x:v>
      </x:c>
      <x:c r="U30" s="3" t="str">
        <x:v>https://s3.amazonaws.com/comicgeeks/comics/covers/large-3863600.jpg</x:v>
      </x:c>
      <x:c r="V30" s="2" t="str"/>
      <x:c r="W30" s="2" t="str">
        <x:v>Published</x:v>
      </x:c>
      <x:c r="X30" s="2" t="str">
        <x:v>Reviewed 2026-10-17</x:v>
      </x:c>
    </x:row>
    <x:row r="31" ht="23.850000381469727" hidden="0">
      <x:c r="A31" s="2" t="str">
        <x:v>CL-FF1-0030</x:v>
      </x:c>
      <x:c r="B31" s="2" t="str">
        <x:v>The Pact</x:v>
      </x:c>
      <x:c r="C31" s="2" t="str">
        <x:v>#1</x:v>
      </x:c>
      <x:c r="D31" s="11" t="n">
        <x:v>2005</x:v>
      </x:c>
      <x:c r="E31" s="2" t="str">
        <x:v>Image Comics</x:v>
      </x:c>
      <x:c r="F31" s="2" t="str">
        <x:v>Jim Valentino</x:v>
      </x:c>
      <x:c r="G31" s="2" t="str">
        <x:v>Standard cover</x:v>
      </x:c>
      <x:c r="H31" s="2" t="str">
        <x:v>Direct homage</x:v>
      </x:c>
      <x:c r="I31" s="2" t="str">
        <x:v>ShadowHawk; Invincible; Firebreather; Zephyr</x:v>
      </x:c>
      <x:c r="J31" s="2" t="str"/>
      <x:c r="K31" s="2" t="str"/>
      <x:c r="L31" s="2" t="str"/>
      <x:c r="M31" s="2" t="str">
        <x:v>Standard cover</x:v>
      </x:c>
      <x:c r="N31" s="2" t="str">
        <x:v>US / English</x:v>
      </x:c>
      <x:c r="O31" s="13" t="n">
        <x:v>38443</x:v>
      </x:c>
      <x:c r="P31" s="2" t="str">
        <x:v>Recreates the street-emerging monster and surrounding figures of Jack Kirby’s Fantastic Four #1 (1961).</x:v>
      </x:c>
      <x:c r="Q31" s="2" t="str">
        <x:v>Exact cover inspected; additional edition-specific attribution evidence recorded.  Native source below preferred 900 x 1400; no upscaling.</x:v>
      </x:c>
      <x:c r="R31" s="2" t="str">
        <x:v>Verified</x:v>
      </x:c>
      <x:c r="S31" s="3" t="str">
        <x:v>https://leagueofcomicgeeks.com/comic/3304187/the-pact-1</x:v>
      </x:c>
      <x:c r="T31" s="3" t="str">
        <x:v>https://leagueofcomicgeeks.com/profile/galko/lists/8796/cover-homage-fantastic-four-1</x:v>
      </x:c>
      <x:c r="U31" s="3" t="str">
        <x:v>https://s3.amazonaws.com/comicgeeks/comics/covers/large-3304187.jpg</x:v>
      </x:c>
      <x:c r="V31" s="2" t="str"/>
      <x:c r="W31" s="2" t="str">
        <x:v>Published</x:v>
      </x:c>
      <x:c r="X31" s="2" t="str">
        <x:v>Reviewed 2026-10-17</x:v>
      </x:c>
    </x:row>
    <x:row r="32" ht="23.850000381469727" hidden="0">
      <x:c r="A32" s="2" t="str">
        <x:v>CL-FF1-0031</x:v>
      </x:c>
      <x:c r="B32" s="2" t="str">
        <x:v>Fantastic Four: First Family</x:v>
      </x:c>
      <x:c r="C32" s="2" t="str">
        <x:v>#3</x:v>
      </x:c>
      <x:c r="D32" s="11" t="n">
        <x:v>2006</x:v>
      </x:c>
      <x:c r="E32" s="2" t="str">
        <x:v>Marvel Comics</x:v>
      </x:c>
      <x:c r="F32" s="2" t="str">
        <x:v>Chris Weston</x:v>
      </x:c>
      <x:c r="G32" s="2" t="str">
        <x:v>Standard cover</x:v>
      </x:c>
      <x:c r="H32" s="2" t="str">
        <x:v>Direct homage</x:v>
      </x:c>
      <x:c r="I32" s="2" t="str">
        <x:v>Mister Fantastic; Invisible Woman; Human Torch (Johnny Storm); Thing; Giganto</x:v>
      </x:c>
      <x:c r="J32" s="2" t="str"/>
      <x:c r="K32" s="2" t="str"/>
      <x:c r="L32" s="2" t="str"/>
      <x:c r="M32" s="2" t="str">
        <x:v>Standard cover</x:v>
      </x:c>
      <x:c r="N32" s="2" t="str">
        <x:v>US / English</x:v>
      </x:c>
      <x:c r="O32" s="13" t="n">
        <x:v>38847</x:v>
      </x:c>
      <x:c r="P32" s="2" t="str">
        <x:v>Recreates the street-emerging monster and surrounding figures of Jack Kirby’s Fantastic Four #1 (1961).</x:v>
      </x:c>
      <x:c r="Q32" s="2" t="str">
        <x:v>Exact cover inspected; additional edition-specific attribution evidence recorded.  Native source below preferred 900 x 1400; no upscaling.</x:v>
      </x:c>
      <x:c r="R32" s="2" t="str">
        <x:v>Verified</x:v>
      </x:c>
      <x:c r="S32" s="3" t="str">
        <x:v>https://leagueofcomicgeeks.com/comic/8130022/fantastic-four-first-family-3</x:v>
      </x:c>
      <x:c r="T32" s="3" t="str">
        <x:v>https://leagueofcomicgeeks.com/profile/galko/lists/8796/cover-homage-fantastic-four-1</x:v>
      </x:c>
      <x:c r="U32" s="3" t="str">
        <x:v>https://s3.amazonaws.com/comicgeeks/comics/covers/large-8130022.jpg</x:v>
      </x:c>
      <x:c r="V32" s="2" t="str"/>
      <x:c r="W32" s="2" t="str">
        <x:v>Published</x:v>
      </x:c>
      <x:c r="X32" s="2" t="str">
        <x:v>Reviewed 2026-10-17</x:v>
      </x:c>
    </x:row>
    <x:row r="33" ht="23.850000381469727" hidden="0">
      <x:c r="A33" s="2" t="str">
        <x:v>CL-FF1-0032</x:v>
      </x:c>
      <x:c r="B33" s="2" t="str">
        <x:v>The Transformers: Infiltration</x:v>
      </x:c>
      <x:c r="C33" s="2" t="str">
        <x:v>#1</x:v>
      </x:c>
      <x:c r="D33" s="11" t="n">
        <x:v>2006</x:v>
      </x:c>
      <x:c r="E33" s="2" t="str">
        <x:v>IDW Publishing</x:v>
      </x:c>
      <x:c r="F33" s="2" t="str">
        <x:v>Don Figueroa</x:v>
      </x:c>
      <x:c r="G33" s="2" t="str">
        <x:v>New Dimension Comics Don Figueroa Variant</x:v>
      </x:c>
      <x:c r="H33" s="2" t="str">
        <x:v>Direct homage</x:v>
      </x:c>
      <x:c r="I33" s="2" t="str"/>
      <x:c r="J33" s="2" t="str">
        <x:v>New Dimension Comics</x:v>
      </x:c>
      <x:c r="K33" s="2" t="str"/>
      <x:c r="L33" s="2" t="str"/>
      <x:c r="M33" s="2" t="str">
        <x:v>Variant cover</x:v>
      </x:c>
      <x:c r="N33" s="2" t="str">
        <x:v>US / English</x:v>
      </x:c>
      <x:c r="O33" s="13" t="n">
        <x:v>38735</x:v>
      </x:c>
      <x:c r="P33" s="2" t="str">
        <x:v>Listed on galko's League of Comic Geeks list 'Cover Homage: Fantastic Four #1'.</x:v>
      </x:c>
      <x:c r="Q33" s="2" t="str">
        <x:v>Single source (galko). View the image to confirm the composition. Native source below preferred 900 x 1400; no upscaling.</x:v>
      </x:c>
      <x:c r="R33" s="2" t="str">
        <x:v>Partial</x:v>
      </x:c>
      <x:c r="S33" s="3" t="str">
        <x:v>https://leagueofcomicgeeks.com/comic/7671176/the-transformers-infiltration-1?variant=9562871</x:v>
      </x:c>
      <x:c r="T33" s="3" t="str">
        <x:v>https://leagueofcomicgeeks.com/profile/galko/lists/8796/cover-homage-fantastic-four-1</x:v>
      </x:c>
      <x:c r="U33" s="3" t="str">
        <x:v>https://s3.amazonaws.com/comicgeeks/comics/covers/large-9562871.jpg</x:v>
      </x:c>
      <x:c r="V33" s="2" t="str"/>
      <x:c r="W33" s="2" t="str">
        <x:v>Published</x:v>
      </x:c>
      <x:c r="X33" s="2" t="str">
        <x:v>Reviewed 2026-10-17</x:v>
      </x:c>
    </x:row>
    <x:row r="34" ht="23.850000381469727" hidden="0">
      <x:c r="A34" s="2" t="str">
        <x:v>CL-FF1-0033</x:v>
      </x:c>
      <x:c r="B34" s="2" t="str">
        <x:v>Ultimate Fantastic Four</x:v>
      </x:c>
      <x:c r="C34" s="2" t="str">
        <x:v>#30</x:v>
      </x:c>
      <x:c r="D34" s="11" t="n">
        <x:v>2006</x:v>
      </x:c>
      <x:c r="E34" s="2" t="str">
        <x:v>Marvel Comics</x:v>
      </x:c>
      <x:c r="F34" s="2" t="str">
        <x:v>Arthur Suydam</x:v>
      </x:c>
      <x:c r="G34" s="2" t="str">
        <x:v>1:10 Arthur Suydam Variant</x:v>
      </x:c>
      <x:c r="H34" s="2" t="str">
        <x:v>Direct homage</x:v>
      </x:c>
      <x:c r="I34" s="2" t="str">
        <x:v>Mister Fantastic; Invisible Woman; Human Torch (Johnny Storm); Thing; Giganto</x:v>
      </x:c>
      <x:c r="J34" s="2" t="str"/>
      <x:c r="K34" s="2" t="str"/>
      <x:c r="L34" s="2" t="str">
        <x:v>1:10</x:v>
      </x:c>
      <x:c r="M34" s="2" t="str">
        <x:v>Variant cover</x:v>
      </x:c>
      <x:c r="N34" s="2" t="str">
        <x:v>US / English</x:v>
      </x:c>
      <x:c r="O34" s="13" t="n">
        <x:v>38868</x:v>
      </x:c>
      <x:c r="P34" s="2" t="str">
        <x:v>Recreates the street-emerging monster and surrounding figures of Jack Kirby’s Fantastic Four #1 (1961).</x:v>
      </x:c>
      <x:c r="Q34" s="2" t="str">
        <x:v>Single source (galko). View the image to confirm the composition. Native source below preferred 900 x 1400; no upscaling.</x:v>
      </x:c>
      <x:c r="R34" s="2" t="str">
        <x:v>Verified</x:v>
      </x:c>
      <x:c r="S34" s="3" t="str">
        <x:v>https://leagueofcomicgeeks.com/comic/9082914/ultimate-fantastic-four-30?variant=7285756</x:v>
      </x:c>
      <x:c r="T34" s="3" t="str">
        <x:v>https://leagueofcomicgeeks.com/profile/galko/lists/8796/cover-homage-fantastic-four-1</x:v>
      </x:c>
      <x:c r="U34" s="3" t="str">
        <x:v>https://s3.amazonaws.com/comicgeeks/comics/covers/large-7285756.jpg</x:v>
      </x:c>
      <x:c r="V34" s="2" t="str"/>
      <x:c r="W34" s="2" t="str">
        <x:v>Published</x:v>
      </x:c>
      <x:c r="X34" s="2" t="str">
        <x:v>Reviewed 2026-10-17</x:v>
      </x:c>
    </x:row>
    <x:row r="35" ht="23.850000381469727" hidden="0">
      <x:c r="A35" s="2" t="str">
        <x:v>CL-FF1-0034</x:v>
      </x:c>
      <x:c r="B35" s="2" t="str">
        <x:v>Comic Book Comics</x:v>
      </x:c>
      <x:c r="C35" s="2" t="str">
        <x:v>#4</x:v>
      </x:c>
      <x:c r="D35" s="11" t="n">
        <x:v>2009</x:v>
      </x:c>
      <x:c r="E35" s="2" t="str">
        <x:v>Evil Twin Comics</x:v>
      </x:c>
      <x:c r="F35" s="2" t="str">
        <x:v>Ryan Dunlavey</x:v>
      </x:c>
      <x:c r="G35" s="2" t="str">
        <x:v>Standard cover</x:v>
      </x:c>
      <x:c r="H35" s="2" t="str">
        <x:v>Parody / homage</x:v>
      </x:c>
      <x:c r="I35" s="2" t="str">
        <x:v>Stan Lee; Jack Kirby; Steve Ditko; Robert Crumb; Tintin; Snowy</x:v>
      </x:c>
      <x:c r="J35" s="2" t="str"/>
      <x:c r="K35" s="2" t="str"/>
      <x:c r="L35" s="2" t="str"/>
      <x:c r="M35" s="2" t="str">
        <x:v>Standard cover</x:v>
      </x:c>
      <x:c r="N35" s="2" t="str">
        <x:v>US / English</x:v>
      </x:c>
      <x:c r="O35" s="13" t="n">
        <x:v>40118</x:v>
      </x:c>
      <x:c r="P35" s="2" t="str">
        <x:v>Listed on galko's League of Comic Geeks list 'Cover Homage: Fantastic Four #1'.</x:v>
      </x:c>
      <x:c r="Q35" s="2" t="str">
        <x:v>Exact cover inspected; additional edition-specific attribution evidence recorded.  Native source below preferred 900 x 1400; no upscaling.</x:v>
      </x:c>
      <x:c r="R35" s="2" t="str">
        <x:v>Partial</x:v>
      </x:c>
      <x:c r="S35" s="3" t="str">
        <x:v>https://leagueofcomicgeeks.com/comic/5654607/comic-book-comics-4</x:v>
      </x:c>
      <x:c r="T35" s="3" t="str">
        <x:v>https://leagueofcomicgeeks.com/profile/galko/lists/8796/cover-homage-fantastic-four-1</x:v>
      </x:c>
      <x:c r="U35" s="3" t="str">
        <x:v>https://s3.amazonaws.com/comicgeeks/comics/covers/large-5654607.jpg</x:v>
      </x:c>
      <x:c r="V35" s="2" t="str"/>
      <x:c r="W35" s="2" t="str">
        <x:v>Published</x:v>
      </x:c>
      <x:c r="X35" s="2" t="str">
        <x:v>Reviewed 2026-10-17</x:v>
      </x:c>
    </x:row>
    <x:row r="36" ht="23.850000381469727" hidden="0">
      <x:c r="A36" s="2" t="str">
        <x:v>CL-FF1-0035</x:v>
      </x:c>
      <x:c r="B36" s="2" t="str">
        <x:v>Marvel Super Hero Squad</x:v>
      </x:c>
      <x:c r="C36" s="2" t="str">
        <x:v>#3</x:v>
      </x:c>
      <x:c r="D36" s="11" t="n">
        <x:v>2009</x:v>
      </x:c>
      <x:c r="E36" s="2" t="str">
        <x:v>Marvel Comics</x:v>
      </x:c>
      <x:c r="F36" s="2" t="str">
        <x:v>Leonel Castellani</x:v>
      </x:c>
      <x:c r="G36" s="2" t="str">
        <x:v>Standard cover</x:v>
      </x:c>
      <x:c r="H36" s="2" t="str">
        <x:v>Direct homage</x:v>
      </x:c>
      <x:c r="I36" s="2" t="str">
        <x:v>Thor; Wasp; Hulk; Wolverine</x:v>
      </x:c>
      <x:c r="J36" s="2" t="str"/>
      <x:c r="K36" s="2" t="str"/>
      <x:c r="L36" s="2" t="str"/>
      <x:c r="M36" s="2" t="str">
        <x:v>Standard cover</x:v>
      </x:c>
      <x:c r="N36" s="2" t="str">
        <x:v>US / English</x:v>
      </x:c>
      <x:c r="O36" s="13" t="n">
        <x:v>40128</x:v>
      </x:c>
      <x:c r="P36" s="2" t="str">
        <x:v>Listed on galko's League of Comic Geeks list 'Cover Homage: Fantastic Four #1'.</x:v>
      </x:c>
      <x:c r="Q36" s="2" t="str">
        <x:v>Exact cover inspected; credit corroborated. Some secondary character identities require follow-up. Native source below preferred 900 x 1400; no upscaling.</x:v>
      </x:c>
      <x:c r="R36" s="2" t="str">
        <x:v>Partial</x:v>
      </x:c>
      <x:c r="S36" s="3" t="str">
        <x:v>https://leagueofcomicgeeks.com/comic/4117923/marvel-super-hero-squad-3</x:v>
      </x:c>
      <x:c r="T36" s="3" t="str">
        <x:v>https://leagueofcomicgeeks.com/profile/galko/lists/8796/cover-homage-fantastic-four-1</x:v>
      </x:c>
      <x:c r="U36" s="3" t="str">
        <x:v>https://s3.amazonaws.com/comicgeeks/comics/covers/large-4117923.jpg</x:v>
      </x:c>
      <x:c r="V36" s="2" t="str"/>
      <x:c r="W36" s="2" t="str">
        <x:v>Published</x:v>
      </x:c>
      <x:c r="X36" s="2" t="str">
        <x:v>Reviewed 2026-10-17</x:v>
      </x:c>
    </x:row>
    <x:row r="37" ht="23.850000381469727" hidden="0">
      <x:c r="A37" s="2" t="str">
        <x:v>CL-FF1-0036</x:v>
      </x:c>
      <x:c r="B37" s="2" t="str">
        <x:v>The Incredibles</x:v>
      </x:c>
      <x:c r="C37" s="2" t="str">
        <x:v>#1</x:v>
      </x:c>
      <x:c r="D37" s="11" t="n">
        <x:v>2009</x:v>
      </x:c>
      <x:c r="E37" s="2" t="str">
        <x:v>BOOM! Studios</x:v>
      </x:c>
      <x:c r="F37" s="2" t="str">
        <x:v>Tommy Lee Edwards</x:v>
      </x:c>
      <x:c r="G37" s="2" t="str">
        <x:v>Ultimate Comics Variant</x:v>
      </x:c>
      <x:c r="H37" s="2" t="str">
        <x:v>Direct homage</x:v>
      </x:c>
      <x:c r="I37" s="2" t="str">
        <x:v>Mr. Incredible; Elastigirl; Violet Parr; Dash Parr; Jack-Jack Parr</x:v>
      </x:c>
      <x:c r="J37" s="2" t="str"/>
      <x:c r="K37" s="2" t="str"/>
      <x:c r="L37" s="2" t="str"/>
      <x:c r="M37" s="2" t="str">
        <x:v>Variant cover</x:v>
      </x:c>
      <x:c r="N37" s="2" t="str">
        <x:v>US / English</x:v>
      </x:c>
      <x:c r="O37" s="13" t="n">
        <x:v>40093</x:v>
      </x:c>
      <x:c r="P37" s="2" t="str">
        <x:v>Recreates the street-emerging monster and surrounding figures of Jack Kirby’s Fantastic Four #1 (1961).</x:v>
      </x:c>
      <x:c r="Q37" s="2" t="str">
        <x:v>Exact cover inspected; additional edition-specific attribution evidence recorded.  Native source below preferred 900 x 1400; no upscaling.</x:v>
      </x:c>
      <x:c r="R37" s="2" t="str">
        <x:v>Verified</x:v>
      </x:c>
      <x:c r="S37" s="3" t="str">
        <x:v>https://leagueofcomicgeeks.com/comic/3769502/the-incredibles-1?variant=3876151</x:v>
      </x:c>
      <x:c r="T37" s="3" t="str">
        <x:v>https://leagueofcomicgeeks.com/profile/galko/lists/8796/cover-homage-fantastic-four-1</x:v>
      </x:c>
      <x:c r="U37" s="3" t="str">
        <x:v>https://s3.amazonaws.com/comicgeeks/comics/covers/large-3876151.jpg</x:v>
      </x:c>
      <x:c r="V37" s="2" t="str"/>
      <x:c r="W37" s="2" t="str">
        <x:v>Published</x:v>
      </x:c>
      <x:c r="X37" s="2" t="str">
        <x:v>Reviewed 2026-10-17</x:v>
      </x:c>
    </x:row>
    <x:row r="38" ht="23.850000381469727" hidden="0">
      <x:c r="A38" s="2" t="str">
        <x:v>CL-FF1-0037</x:v>
      </x:c>
      <x:c r="B38" s="2" t="str">
        <x:v>Casper and the Spectrals</x:v>
      </x:c>
      <x:c r="C38" s="2" t="str">
        <x:v>#3</x:v>
      </x:c>
      <x:c r="D38" s="11" t="n">
        <x:v>2010</x:v>
      </x:c>
      <x:c r="E38" s="2" t="str">
        <x:v>Ardden Entertainment</x:v>
      </x:c>
      <x:c r="F38" s="2" t="str">
        <x:v>Pedro Delgado</x:v>
      </x:c>
      <x:c r="G38" s="2" t="str">
        <x:v>Standard cover</x:v>
      </x:c>
      <x:c r="H38" s="2" t="str">
        <x:v>Direct homage</x:v>
      </x:c>
      <x:c r="I38" s="2" t="str">
        <x:v>Casper; Wendy the Good Little Witch; Hot Stuff</x:v>
      </x:c>
      <x:c r="J38" s="2" t="str"/>
      <x:c r="K38" s="2" t="str"/>
      <x:c r="L38" s="2" t="str"/>
      <x:c r="M38" s="2" t="str">
        <x:v>Standard cover</x:v>
      </x:c>
      <x:c r="N38" s="2" t="str">
        <x:v>US / English</x:v>
      </x:c>
      <x:c r="O38" s="13" t="n">
        <x:v>40422</x:v>
      </x:c>
      <x:c r="P38" s="2" t="str">
        <x:v>Listed on galko's League of Comic Geeks list 'Cover Homage: Fantastic Four #1'.</x:v>
      </x:c>
      <x:c r="Q38" s="2" t="str">
        <x:v>Exact cover inspected; credit corroborated. Some secondary character identities require follow-up. Native source below preferred 900 x 1400; no upscaling.</x:v>
      </x:c>
      <x:c r="R38" s="2" t="str">
        <x:v>Partial</x:v>
      </x:c>
      <x:c r="S38" s="3" t="str">
        <x:v>https://leagueofcomicgeeks.com/comic/6875121/casper-and-the-spectrals-3</x:v>
      </x:c>
      <x:c r="T38" s="3" t="str">
        <x:v>https://leagueofcomicgeeks.com/profile/galko/lists/8796/cover-homage-fantastic-four-1</x:v>
      </x:c>
      <x:c r="U38" s="3" t="str">
        <x:v>https://s3.amazonaws.com/comicgeeks/comics/covers/large-6875121.jpg</x:v>
      </x:c>
      <x:c r="V38" s="2" t="str"/>
      <x:c r="W38" s="2" t="str">
        <x:v>Published</x:v>
      </x:c>
      <x:c r="X38" s="2" t="str">
        <x:v>Reviewed 2026-10-17</x:v>
      </x:c>
    </x:row>
    <x:row r="39" ht="23.850000381469727" hidden="0">
      <x:c r="A39" s="2" t="str">
        <x:v>CL-FF1-0038</x:v>
      </x:c>
      <x:c r="B39" s="2" t="str">
        <x:v>Comic Book Guy: The Comic Book</x:v>
      </x:c>
      <x:c r="C39" s="2" t="str">
        <x:v>#1</x:v>
      </x:c>
      <x:c r="D39" s="11" t="n">
        <x:v>2010</x:v>
      </x:c>
      <x:c r="E39" s="2" t="str">
        <x:v>Bongo Comics</x:v>
      </x:c>
      <x:c r="F39" s="2" t="str">
        <x:v>Bill Morrison; Andrew Pepoy</x:v>
      </x:c>
      <x:c r="G39" s="2" t="str">
        <x:v>Standard cover</x:v>
      </x:c>
      <x:c r="H39" s="2" t="str">
        <x:v>Parody / homage</x:v>
      </x:c>
      <x:c r="I39" s="2" t="str">
        <x:v>Comic Book Guy; Radioactive Man; Bart Simpson; Lisa Simpson; Marge Simpson; Milhouse Van Houten</x:v>
      </x:c>
      <x:c r="J39" s="2" t="str"/>
      <x:c r="K39" s="2" t="str"/>
      <x:c r="L39" s="2" t="str"/>
      <x:c r="M39" s="2" t="str">
        <x:v>Standard cover</x:v>
      </x:c>
      <x:c r="N39" s="2" t="str">
        <x:v>US / English</x:v>
      </x:c>
      <x:c r="O39" s="13" t="n">
        <x:v>40387</x:v>
      </x:c>
      <x:c r="P39" s="2" t="str">
        <x:v>Recreates the street-emerging monster and surrounding figures of Jack Kirby’s Fantastic Four #1 (1961).</x:v>
      </x:c>
      <x:c r="Q39" s="2" t="str">
        <x:v>Exact cover inspected; additional edition-specific attribution evidence recorded.  Native source below preferred 900 x 1400; no upscaling.</x:v>
      </x:c>
      <x:c r="R39" s="2" t="str">
        <x:v>Verified</x:v>
      </x:c>
      <x:c r="S39" s="3" t="str">
        <x:v>https://leagueofcomicgeeks.com/comic/6451193/comic-book-guy-the-comic-book-1</x:v>
      </x:c>
      <x:c r="T39" s="3" t="str">
        <x:v>https://leagueofcomicgeeks.com/profile/galko/lists/8796/cover-homage-fantastic-four-1</x:v>
      </x:c>
      <x:c r="U39" s="3" t="str">
        <x:v>https://s3.amazonaws.com/comicgeeks/comics/covers/large-6451193.jpg</x:v>
      </x:c>
      <x:c r="V39" s="2" t="str"/>
      <x:c r="W39" s="2" t="str">
        <x:v>Published</x:v>
      </x:c>
      <x:c r="X39" s="2" t="str">
        <x:v>Reviewed 2026-10-17</x:v>
      </x:c>
    </x:row>
    <x:row r="40" ht="23.850000381469727" hidden="0">
      <x:c r="A40" s="2" t="str">
        <x:v>CL-FF1-0039</x:v>
      </x:c>
      <x:c r="B40" s="2" t="str">
        <x:v>Team Zero!</x:v>
      </x:c>
      <x:c r="C40" s="2" t="str">
        <x:v>#1</x:v>
      </x:c>
      <x:c r="D40" s="11" t="n">
        <x:v>2010</x:v>
      </x:c>
      <x:c r="E40" s="2" t="str">
        <x:v>Independent / other</x:v>
      </x:c>
      <x:c r="F40" s="2" t="str"/>
      <x:c r="G40" s="2" t="str">
        <x:v>Standard cover</x:v>
      </x:c>
      <x:c r="H40" s="2" t="str">
        <x:v>Parody / homage</x:v>
      </x:c>
      <x:c r="I40" s="2" t="str"/>
      <x:c r="J40" s="2" t="str"/>
      <x:c r="K40" s="2" t="str"/>
      <x:c r="L40" s="2" t="str"/>
      <x:c r="M40" s="2" t="str">
        <x:v>Standard cover</x:v>
      </x:c>
      <x:c r="N40" s="2" t="str">
        <x:v>US / English</x:v>
      </x:c>
      <x:c r="O40" s="13" t="n">
        <x:v>40179</x:v>
      </x:c>
      <x:c r="P40" s="2" t="str">
        <x:v>Listed on galko's League of Comic Geeks list 'Cover Homage: Fantastic Four #1'.</x:v>
      </x:c>
      <x:c r="Q40" s="2" t="str">
        <x:v>Cover artwork visually reviewed; exact cover-artist attribution remains unconfirmed after edition-specific searches. Native source below preferred 900 x 1400; no upscaling.</x:v>
      </x:c>
      <x:c r="R40" s="2" t="str">
        <x:v>Partial</x:v>
      </x:c>
      <x:c r="S40" s="3" t="str">
        <x:v>https://leagueofcomicgeeks.com/comic/9487393/team-zero-1</x:v>
      </x:c>
      <x:c r="T40" s="3" t="str">
        <x:v>https://leagueofcomicgeeks.com/profile/galko/lists/8796/cover-homage-fantastic-four-1</x:v>
      </x:c>
      <x:c r="U40" s="3" t="str">
        <x:v>https://s3.amazonaws.com/comicgeeks/comics/covers/large-9487393.jpg</x:v>
      </x:c>
      <x:c r="V40" s="2" t="str"/>
      <x:c r="W40" s="2" t="str">
        <x:v>Published</x:v>
      </x:c>
      <x:c r="X40" s="2" t="str">
        <x:v>Reviewed 2026-10-17</x:v>
      </x:c>
    </x:row>
    <x:row r="41" ht="57.45000076293945" hidden="0">
      <x:c r="A41" s="2" t="str">
        <x:v>CL-FF1-0040</x:v>
      </x:c>
      <x:c r="B41" s="2" t="str">
        <x:v>Dungeons &amp; Dragons</x:v>
      </x:c>
      <x:c r="C41" s="2" t="str">
        <x:v>#6</x:v>
      </x:c>
      <x:c r="D41" s="11" t="n">
        <x:v>2011</x:v>
      </x:c>
      <x:c r="E41" s="2" t="str">
        <x:v>IDW Publishing</x:v>
      </x:c>
      <x:c r="F41" s="2" t="str">
        <x:v>Jorge Lucas</x:v>
      </x:c>
      <x:c r="G41" s="2" t="str">
        <x:v>Jorge Lucas FF1 homage (1:10 color and 1:25 black-and-white editions)</x:v>
      </x:c>
      <x:c r="H41" s="2" t="str">
        <x:v>Direct homage</x:v>
      </x:c>
      <x:c r="I41" s="2" t="str"/>
      <x:c r="J41" s="2" t="str"/>
      <x:c r="K41" s="2" t="str"/>
      <x:c r="L41" s="2" t="str">
        <x:v>1:10</x:v>
      </x:c>
      <x:c r="M41" s="2" t="str">
        <x:v>B&amp;W</x:v>
      </x:c>
      <x:c r="N41" s="2" t="str">
        <x:v>US / English</x:v>
      </x:c>
      <x:c r="O41" s="13" t="n">
        <x:v>40653</x:v>
      </x:c>
      <x:c r="P41" s="2" t="str">
        <x:v>Listed on galko's League of Comic Geeks list 'Cover Homage: Fantastic Four #1'. The League of Comic Geeks variant name itself names the target.</x:v>
      </x:c>
      <x:c r="Q41" s="2" t="str">
        <x:v>Consolidated 2 versions: 1:10 Jorge Lucas Fantastic Four Homage Variant; 1:25 Jorge Lucas Black &amp; White Fantastic Four Homage Variant. Native source below preferred 900 x 1400; no upscaling.</x:v>
      </x:c>
      <x:c r="R41" s="2" t="str">
        <x:v>Partial</x:v>
      </x:c>
      <x:c r="S41" s="3" t="str">
        <x:v>https://leagueofcomicgeeks.com/comic/9632893/dungeons-dragons-6?variant=3215260</x:v>
      </x:c>
      <x:c r="T41" s="3" t="str">
        <x:v>https://leagueofcomicgeeks.com/profile/galko/lists/8796/cover-homage-fantastic-four-1</x:v>
      </x:c>
      <x:c r="U41" s="3" t="str">
        <x:v>https://s3.amazonaws.com/comicgeeks/comics/covers/large-3215260.jpg</x:v>
      </x:c>
      <x:c r="V41" s="2" t="str"/>
      <x:c r="W41" s="2" t="str">
        <x:v>Published</x:v>
      </x:c>
      <x:c r="X41" s="2" t="str">
        <x:v>Reviewed 2026-10-17</x:v>
      </x:c>
    </x:row>
    <x:row r="42" ht="23.850000381469727" hidden="0">
      <x:c r="A42" s="2" t="str">
        <x:v>CL-FF1-0041</x:v>
      </x:c>
      <x:c r="B42" s="2" t="str">
        <x:v>FF</x:v>
      </x:c>
      <x:c r="C42" s="2" t="str">
        <x:v>#1</x:v>
      </x:c>
      <x:c r="D42" s="11" t="n">
        <x:v>2011</x:v>
      </x:c>
      <x:c r="E42" s="2" t="str">
        <x:v>Marvel Comics</x:v>
      </x:c>
      <x:c r="F42" s="2" t="str">
        <x:v>Ed McGuinness</x:v>
      </x:c>
      <x:c r="G42" s="2" t="str">
        <x:v>2nd Printing Ed McGuinness</x:v>
      </x:c>
      <x:c r="H42" s="2" t="str">
        <x:v>Direct homage</x:v>
      </x:c>
      <x:c r="I42" s="2" t="str">
        <x:v>Thing; Mister Fantastic; Invisible Woman; Spider-Man (Peter Parker); Giganto</x:v>
      </x:c>
      <x:c r="J42" s="2" t="str"/>
      <x:c r="K42" s="2" t="str"/>
      <x:c r="L42" s="2" t="str"/>
      <x:c r="M42" s="2" t="str">
        <x:v>2nd printing</x:v>
      </x:c>
      <x:c r="N42" s="2" t="str">
        <x:v>US / English</x:v>
      </x:c>
      <x:c r="O42" s="13" t="n">
        <x:v>40625</x:v>
      </x:c>
      <x:c r="P42" s="2" t="str">
        <x:v>Recreates the street-emerging monster and surrounding figures of Jack Kirby’s Fantastic Four #1 (1961).</x:v>
      </x:c>
      <x:c r="Q42" s="2" t="str">
        <x:v>Single source (galko). View the image to confirm the composition. Native source below preferred 900 x 1400; no upscaling.</x:v>
      </x:c>
      <x:c r="R42" s="2" t="str">
        <x:v>Verified</x:v>
      </x:c>
      <x:c r="S42" s="3" t="str">
        <x:v>https://leagueofcomicgeeks.com/comic/6166514/ff-1?variant=1573974</x:v>
      </x:c>
      <x:c r="T42" s="3" t="str">
        <x:v>https://leagueofcomicgeeks.com/profile/galko/lists/8796/cover-homage-fantastic-four-1</x:v>
      </x:c>
      <x:c r="U42" s="3" t="str">
        <x:v>https://s3.amazonaws.com/comicgeeks/comics/covers/large-1573974.jpg</x:v>
      </x:c>
      <x:c r="V42" s="2" t="str"/>
      <x:c r="W42" s="2" t="str">
        <x:v>Published</x:v>
      </x:c>
      <x:c r="X42" s="2" t="str">
        <x:v>Reviewed 2026-10-17</x:v>
      </x:c>
    </x:row>
    <x:row r="43" ht="23.850000381469727" hidden="0">
      <x:c r="A43" s="2" t="str">
        <x:v>CL-FF1-0042</x:v>
      </x:c>
      <x:c r="B43" s="2" t="str">
        <x:v>Fear Itself: Fearsome Four</x:v>
      </x:c>
      <x:c r="C43" s="2" t="str">
        <x:v>#2</x:v>
      </x:c>
      <x:c r="D43" s="11" t="n">
        <x:v>2011</x:v>
      </x:c>
      <x:c r="E43" s="2" t="str">
        <x:v>Marvel Comics</x:v>
      </x:c>
      <x:c r="F43" s="2" t="str">
        <x:v>Michael Kaluta</x:v>
      </x:c>
      <x:c r="G43" s="2" t="str">
        <x:v>Standard cover</x:v>
      </x:c>
      <x:c r="H43" s="2" t="str">
        <x:v>Direct homage</x:v>
      </x:c>
      <x:c r="I43" s="2" t="str">
        <x:v>Man-Thing; Howard the Duck; Nighthawk; She-Hulk</x:v>
      </x:c>
      <x:c r="J43" s="2" t="str"/>
      <x:c r="K43" s="2" t="str"/>
      <x:c r="L43" s="2" t="str"/>
      <x:c r="M43" s="2" t="str">
        <x:v>Standard cover</x:v>
      </x:c>
      <x:c r="N43" s="2" t="str">
        <x:v>US / English</x:v>
      </x:c>
      <x:c r="O43" s="13" t="n">
        <x:v>40744</x:v>
      </x:c>
      <x:c r="P43" s="2" t="str">
        <x:v>Recreates the street-emerging monster and surrounding figures of Jack Kirby’s Fantastic Four #1 (1961).</x:v>
      </x:c>
      <x:c r="Q43" s="2" t="str">
        <x:v>Exact cover inspected; additional edition-specific attribution evidence recorded.  Native source below preferred 900 x 1400; no upscaling.</x:v>
      </x:c>
      <x:c r="R43" s="2" t="str">
        <x:v>Verified</x:v>
      </x:c>
      <x:c r="S43" s="3" t="str">
        <x:v>https://leagueofcomicgeeks.com/comic/9551754/fear-itself-fearsome-four-2</x:v>
      </x:c>
      <x:c r="T43" s="3" t="str">
        <x:v>https://leagueofcomicgeeks.com/profile/galko/lists/8796/cover-homage-fantastic-four-1</x:v>
      </x:c>
      <x:c r="U43" s="3" t="str">
        <x:v>https://s3.amazonaws.com/comicgeeks/comics/covers/large-9551754.jpg</x:v>
      </x:c>
      <x:c r="V43" s="2" t="str"/>
      <x:c r="W43" s="2" t="str">
        <x:v>Published</x:v>
      </x:c>
      <x:c r="X43" s="2" t="str">
        <x:v>Reviewed 2026-10-17</x:v>
      </x:c>
    </x:row>
    <x:row r="44" ht="35.04999923706055" hidden="0">
      <x:c r="A44" s="2" t="str">
        <x:v>CL-FF1-0043</x:v>
      </x:c>
      <x:c r="B44" s="2" t="str">
        <x:v>X-Men</x:v>
      </x:c>
      <x:c r="C44" s="2" t="str">
        <x:v>#19</x:v>
      </x:c>
      <x:c r="D44" s="11" t="n">
        <x:v>2011</x:v>
      </x:c>
      <x:c r="E44" s="2" t="str">
        <x:v>Marvel Comics</x:v>
      </x:c>
      <x:c r="F44" s="2" t="str">
        <x:v>Leinil Francis Yu</x:v>
      </x:c>
      <x:c r="G44" s="2" t="str">
        <x:v>1:50 Leinil Francis Yu Marvel Comics 50th Anniversary Variant</x:v>
      </x:c>
      <x:c r="H44" s="2" t="str">
        <x:v>Direct homage</x:v>
      </x:c>
      <x:c r="I44" s="2" t="str">
        <x:v>Magneto; Colossus; Storm; Emma Frost; Juggernaut; Pixie</x:v>
      </x:c>
      <x:c r="J44" s="2" t="str"/>
      <x:c r="K44" s="2" t="str"/>
      <x:c r="L44" s="2" t="str">
        <x:v>1:50</x:v>
      </x:c>
      <x:c r="M44" s="2" t="str">
        <x:v>Variant cover</x:v>
      </x:c>
      <x:c r="N44" s="2" t="str">
        <x:v>US / English</x:v>
      </x:c>
      <x:c r="O44" s="13" t="n">
        <x:v>40821</x:v>
      </x:c>
      <x:c r="P44" s="2" t="str">
        <x:v>Listed on galko's League of Comic Geeks list 'Cover Homage: Fantastic Four #1'.</x:v>
      </x:c>
      <x:c r="Q44" s="2" t="str">
        <x:v>Single source (galko). View the image to confirm the composition. Native source below preferred 900 x 1400; no upscaling.</x:v>
      </x:c>
      <x:c r="R44" s="2" t="str">
        <x:v>Partial</x:v>
      </x:c>
      <x:c r="S44" s="3" t="str">
        <x:v>https://leagueofcomicgeeks.com/comic/1864877/x-men-19?variant=1132282</x:v>
      </x:c>
      <x:c r="T44" s="3" t="str">
        <x:v>https://leagueofcomicgeeks.com/profile/galko/lists/8796/cover-homage-fantastic-four-1</x:v>
      </x:c>
      <x:c r="U44" s="3" t="str">
        <x:v>https://s3.amazonaws.com/comicgeeks/comics/covers/large-1132282.jpg</x:v>
      </x:c>
      <x:c r="V44" s="2" t="str"/>
      <x:c r="W44" s="2" t="str">
        <x:v>Published</x:v>
      </x:c>
      <x:c r="X44" s="2" t="str">
        <x:v>Reviewed 2026-10-17</x:v>
      </x:c>
    </x:row>
    <x:row r="45" ht="23.850000381469727" hidden="0">
      <x:c r="A45" s="2" t="str">
        <x:v>CL-FF1-0044</x:v>
      </x:c>
      <x:c r="B45" s="2" t="str">
        <x:v>Adventure Time</x:v>
      </x:c>
      <x:c r="C45" s="2" t="str">
        <x:v>#1</x:v>
      </x:c>
      <x:c r="D45" s="11" t="n">
        <x:v>2012</x:v>
      </x:c>
      <x:c r="E45" s="2" t="str">
        <x:v>BOOM! Studios</x:v>
      </x:c>
      <x:c r="F45" s="2" t="str">
        <x:v>Sanford Greene</x:v>
      </x:c>
      <x:c r="G45" s="2" t="str">
        <x:v>Annapolis Comic Con 2012 Sanford Greene Variant</x:v>
      </x:c>
      <x:c r="H45" s="2" t="str">
        <x:v>Direct homage</x:v>
      </x:c>
      <x:c r="I45" s="2" t="str">
        <x:v>Finn the Human; Jake the Dog; Princess Bubblegum; Marceline; Ice King</x:v>
      </x:c>
      <x:c r="J45" s="2" t="str">
        <x:v>Annapolis Comic Con</x:v>
      </x:c>
      <x:c r="K45" s="2" t="str"/>
      <x:c r="L45" s="2" t="str"/>
      <x:c r="M45" s="2" t="str">
        <x:v>Variant cover</x:v>
      </x:c>
      <x:c r="N45" s="2" t="str">
        <x:v>US / English</x:v>
      </x:c>
      <x:c r="O45" s="13" t="n">
        <x:v>40992</x:v>
      </x:c>
      <x:c r="P45" s="2" t="str">
        <x:v>Recreates the street-emerging monster and surrounding figures of Jack Kirby’s Fantastic Four #1 (1961).</x:v>
      </x:c>
      <x:c r="Q45" s="2" t="str">
        <x:v>Single source (galko). View the image to confirm the composition. Native source below preferred 900 x 1400; no upscaling.</x:v>
      </x:c>
      <x:c r="R45" s="2" t="str">
        <x:v>Verified</x:v>
      </x:c>
      <x:c r="S45" s="3" t="str">
        <x:v>https://leagueofcomicgeeks.com/comic/4281652/adventure-time-1?variant=7274260</x:v>
      </x:c>
      <x:c r="T45" s="3" t="str">
        <x:v>https://leagueofcomicgeeks.com/profile/galko/lists/8796/cover-homage-fantastic-four-1</x:v>
      </x:c>
      <x:c r="U45" s="3" t="str">
        <x:v>https://s3.amazonaws.com/comicgeeks/comics/covers/large-7274260.jpg</x:v>
      </x:c>
      <x:c r="V45" s="2" t="str"/>
      <x:c r="W45" s="2" t="str">
        <x:v>Published</x:v>
      </x:c>
      <x:c r="X45" s="2" t="str">
        <x:v>Reviewed 2026-10-17</x:v>
      </x:c>
    </x:row>
    <x:row r="46" ht="23.850000381469727" hidden="0">
      <x:c r="A46" s="2" t="str">
        <x:v>CL-FF1-0045</x:v>
      </x:c>
      <x:c r="B46" s="2" t="str">
        <x:v>FF</x:v>
      </x:c>
      <x:c r="C46" s="2" t="str">
        <x:v>#1</x:v>
      </x:c>
      <x:c r="D46" s="11" t="n">
        <x:v>2012</x:v>
      </x:c>
      <x:c r="E46" s="2" t="str">
        <x:v>Marvel Comics</x:v>
      </x:c>
      <x:c r="F46" s="2" t="str">
        <x:v>Arthur Adams</x:v>
      </x:c>
      <x:c r="G46" s="2" t="str">
        <x:v>1:50 Arthur Adams Variant</x:v>
      </x:c>
      <x:c r="H46" s="2" t="str">
        <x:v>Direct homage</x:v>
      </x:c>
      <x:c r="I46" s="2" t="str">
        <x:v>Ant-Man (Scott Lang); Medusa; She-Hulk; Miss Thing</x:v>
      </x:c>
      <x:c r="J46" s="2" t="str"/>
      <x:c r="K46" s="2" t="str"/>
      <x:c r="L46" s="2" t="str">
        <x:v>1:50</x:v>
      </x:c>
      <x:c r="M46" s="2" t="str">
        <x:v>Variant cover</x:v>
      </x:c>
      <x:c r="N46" s="2" t="str">
        <x:v>US / English</x:v>
      </x:c>
      <x:c r="O46" s="13" t="n">
        <x:v>41241</x:v>
      </x:c>
      <x:c r="P46" s="2" t="str">
        <x:v>Recreates the street-emerging monster and surrounding figures of Jack Kirby’s Fantastic Four #1 (1961).</x:v>
      </x:c>
      <x:c r="Q46" s="2" t="str">
        <x:v>Single source (galko). View the image to confirm the composition. Native source below preferred 900 x 1400; no upscaling.</x:v>
      </x:c>
      <x:c r="R46" s="2" t="str">
        <x:v>Verified</x:v>
      </x:c>
      <x:c r="S46" s="3" t="str">
        <x:v>https://leagueofcomicgeeks.com/comic/8371418/ff-1?variant=4426643</x:v>
      </x:c>
      <x:c r="T46" s="3" t="str">
        <x:v>https://leagueofcomicgeeks.com/profile/galko/lists/8796/cover-homage-fantastic-four-1</x:v>
      </x:c>
      <x:c r="U46" s="3" t="str">
        <x:v>https://s3.amazonaws.com/comicgeeks/comics/covers/large-4426643.jpg</x:v>
      </x:c>
      <x:c r="V46" s="2" t="str"/>
      <x:c r="W46" s="2" t="str">
        <x:v>Published</x:v>
      </x:c>
      <x:c r="X46" s="2" t="str">
        <x:v>Reviewed 2026-10-17</x:v>
      </x:c>
    </x:row>
    <x:row r="47" ht="23.850000381469727" hidden="0">
      <x:c r="A47" s="2" t="str">
        <x:v>CL-FF1-0046</x:v>
      </x:c>
      <x:c r="B47" s="2" t="str">
        <x:v>Regular Show</x:v>
      </x:c>
      <x:c r="C47" s="2" t="str">
        <x:v>#1</x:v>
      </x:c>
      <x:c r="D47" s="11" t="n">
        <x:v>2013</x:v>
      </x:c>
      <x:c r="E47" s="2" t="str">
        <x:v>BOOM! Studios</x:v>
      </x:c>
      <x:c r="F47" s="2" t="str">
        <x:v>Pranas T. Naujokaitis</x:v>
      </x:c>
      <x:c r="G47" s="2" t="str">
        <x:v>Phantom Variant Project Pranas T. Naujokaitis Variant</x:v>
      </x:c>
      <x:c r="H47" s="2" t="str">
        <x:v>Direct homage</x:v>
      </x:c>
      <x:c r="I47" s="2" t="str">
        <x:v>Mordecai; Rigby; Muscle Man; Benson; Skips; Pops</x:v>
      </x:c>
      <x:c r="J47" s="2" t="str"/>
      <x:c r="K47" s="2" t="str"/>
      <x:c r="L47" s="2" t="str"/>
      <x:c r="M47" s="2" t="str">
        <x:v>Variant cover</x:v>
      </x:c>
      <x:c r="N47" s="2" t="str">
        <x:v>US / English</x:v>
      </x:c>
      <x:c r="O47" s="13" t="n">
        <x:v>41409</x:v>
      </x:c>
      <x:c r="P47" s="2" t="str">
        <x:v>Recreates the street-emerging monster and surrounding figures of Jack Kirby’s Fantastic Four #1 (1961).</x:v>
      </x:c>
      <x:c r="Q47" s="2" t="str">
        <x:v>Single source (galko). View the image to confirm the composition. Native source below preferred 900 x 1400; no upscaling.</x:v>
      </x:c>
      <x:c r="R47" s="2" t="str">
        <x:v>Verified</x:v>
      </x:c>
      <x:c r="S47" s="3" t="str">
        <x:v>https://leagueofcomicgeeks.com/comic/4377240/regular-show-1?variant=8705791</x:v>
      </x:c>
      <x:c r="T47" s="3" t="str">
        <x:v>https://leagueofcomicgeeks.com/profile/galko/lists/8796/cover-homage-fantastic-four-1</x:v>
      </x:c>
      <x:c r="U47" s="3" t="str">
        <x:v>https://s3.amazonaws.com/comicgeeks/comics/covers/large-8705791.jpg</x:v>
      </x:c>
      <x:c r="V47" s="2" t="str"/>
      <x:c r="W47" s="2" t="str">
        <x:v>Published</x:v>
      </x:c>
      <x:c r="X47" s="2" t="str">
        <x:v>Reviewed 2026-10-17</x:v>
      </x:c>
    </x:row>
    <x:row r="48" ht="23.850000381469727" hidden="0">
      <x:c r="A48" s="2" t="str">
        <x:v>CL-FF1-0047</x:v>
      </x:c>
      <x:c r="B48" s="2" t="str">
        <x:v>The Powerpuff Girls</x:v>
      </x:c>
      <x:c r="C48" s="2" t="str">
        <x:v>#1</x:v>
      </x:c>
      <x:c r="D48" s="11" t="n">
        <x:v>2013</x:v>
      </x:c>
      <x:c r="E48" s="2" t="str">
        <x:v>IDW Publishing</x:v>
      </x:c>
      <x:c r="F48" s="2" t="str">
        <x:v>Troy Little</x:v>
      </x:c>
      <x:c r="G48" s="2" t="str">
        <x:v>Phantom Variant Project Troy Little Variant</x:v>
      </x:c>
      <x:c r="H48" s="2" t="str">
        <x:v>Direct homage</x:v>
      </x:c>
      <x:c r="I48" s="2" t="str">
        <x:v>Blossom; Bubbles; Buttercup; Mojo Jojo; Professor Utonium</x:v>
      </x:c>
      <x:c r="J48" s="2" t="str"/>
      <x:c r="K48" s="2" t="str"/>
      <x:c r="L48" s="2" t="str"/>
      <x:c r="M48" s="2" t="str">
        <x:v>Variant cover</x:v>
      </x:c>
      <x:c r="N48" s="2" t="str">
        <x:v>US / English</x:v>
      </x:c>
      <x:c r="O48" s="13" t="n">
        <x:v>41542</x:v>
      </x:c>
      <x:c r="P48" s="2" t="str">
        <x:v>Recreates the street-emerging monster and surrounding figures of Jack Kirby’s Fantastic Four #1 (1961).</x:v>
      </x:c>
      <x:c r="Q48" s="2" t="str">
        <x:v>Single source (galko). View the image to confirm the composition. Native source below preferred 900 x 1400; no upscaling.</x:v>
      </x:c>
      <x:c r="R48" s="2" t="str">
        <x:v>Verified</x:v>
      </x:c>
      <x:c r="S48" s="3" t="str">
        <x:v>https://leagueofcomicgeeks.com/comic/1453729/the-powerpuff-girls-1?variant=3038458</x:v>
      </x:c>
      <x:c r="T48" s="3" t="str">
        <x:v>https://leagueofcomicgeeks.com/profile/galko/lists/8796/cover-homage-fantastic-four-1</x:v>
      </x:c>
      <x:c r="U48" s="3" t="str">
        <x:v>https://s3.amazonaws.com/comicgeeks/comics/covers/large-3038458.jpg</x:v>
      </x:c>
      <x:c r="V48" s="2" t="str"/>
      <x:c r="W48" s="2" t="str">
        <x:v>Published</x:v>
      </x:c>
      <x:c r="X48" s="2" t="str">
        <x:v>Reviewed 2026-10-17</x:v>
      </x:c>
    </x:row>
    <x:row r="49" ht="35.04999923706055" hidden="0">
      <x:c r="A49" s="2" t="str">
        <x:v>CL-FF1-0048</x:v>
      </x:c>
      <x:c r="B49" s="2" t="str">
        <x:v>Fantastic Four</x:v>
      </x:c>
      <x:c r="C49" s="2" t="str">
        <x:v>#645</x:v>
      </x:c>
      <x:c r="D49" s="11" t="n">
        <x:v>2015</x:v>
      </x:c>
      <x:c r="E49" s="2" t="str">
        <x:v>Marvel Comics</x:v>
      </x:c>
      <x:c r="F49" s="2" t="str">
        <x:v>Joe Sinnott</x:v>
      </x:c>
      <x:c r="G49" s="2" t="str">
        <x:v>Desert Wind Comics &amp; Collectables Joe Sinnott Variant</x:v>
      </x:c>
      <x:c r="H49" s="2" t="str">
        <x:v>Direct homage</x:v>
      </x:c>
      <x:c r="I49" s="2" t="str">
        <x:v>Mister Fantastic; Invisible Woman; Human Torch (Johnny Storm); Thing; Giganto</x:v>
      </x:c>
      <x:c r="J49" s="2" t="str">
        <x:v>Desert Wind Comics &amp; Collectables</x:v>
      </x:c>
      <x:c r="K49" s="2" t="str"/>
      <x:c r="L49" s="2" t="str"/>
      <x:c r="M49" s="2" t="str">
        <x:v>Variant cover</x:v>
      </x:c>
      <x:c r="N49" s="2" t="str">
        <x:v>US / English</x:v>
      </x:c>
      <x:c r="O49" s="13" t="n">
        <x:v>42123</x:v>
      </x:c>
      <x:c r="P49" s="2" t="str">
        <x:v>Recreates the street-emerging monster and surrounding figures of Jack Kirby’s Fantastic Four #1 (1961).</x:v>
      </x:c>
      <x:c r="Q49" s="2" t="str">
        <x:v>Single source (galko). View the image to confirm the composition. Native source below preferred 900 x 1400; no upscaling.</x:v>
      </x:c>
      <x:c r="R49" s="2" t="str">
        <x:v>Verified</x:v>
      </x:c>
      <x:c r="S49" s="3" t="str">
        <x:v>https://leagueofcomicgeeks.com/comic/2425335/fantastic-four-645?variant=5861779</x:v>
      </x:c>
      <x:c r="T49" s="3" t="str">
        <x:v>https://leagueofcomicgeeks.com/profile/galko/lists/8796/cover-homage-fantastic-four-1</x:v>
      </x:c>
      <x:c r="U49" s="3" t="str">
        <x:v>https://s3.amazonaws.com/comicgeeks/comics/covers/large-5861779.jpg</x:v>
      </x:c>
      <x:c r="V49" s="2" t="str"/>
      <x:c r="W49" s="2" t="str">
        <x:v>Published</x:v>
      </x:c>
      <x:c r="X49" s="2" t="str">
        <x:v>Reviewed 2026-10-17</x:v>
      </x:c>
    </x:row>
    <x:row r="50" ht="23.850000381469727" hidden="0">
      <x:c r="A50" s="2" t="str">
        <x:v>CL-FF1-0049</x:v>
      </x:c>
      <x:c r="B50" s="2" t="str">
        <x:v>Squadron Sinister</x:v>
      </x:c>
      <x:c r="C50" s="2" t="str">
        <x:v>#3</x:v>
      </x:c>
      <x:c r="D50" s="11" t="n">
        <x:v>2015</x:v>
      </x:c>
      <x:c r="E50" s="2" t="str">
        <x:v>Marvel Comics</x:v>
      </x:c>
      <x:c r="F50" s="2" t="str">
        <x:v>Paul Renaud</x:v>
      </x:c>
      <x:c r="G50" s="2" t="str">
        <x:v>Paul Renaud Variant</x:v>
      </x:c>
      <x:c r="H50" s="2" t="str">
        <x:v>Visual homage</x:v>
      </x:c>
      <x:c r="I50" s="2" t="str"/>
      <x:c r="J50" s="2" t="str"/>
      <x:c r="K50" s="2" t="str"/>
      <x:c r="L50" s="2" t="str"/>
      <x:c r="M50" s="2" t="str">
        <x:v>Variant cover</x:v>
      </x:c>
      <x:c r="N50" s="2" t="str">
        <x:v>US / English</x:v>
      </x:c>
      <x:c r="O50" s="13" t="n">
        <x:v>42249</x:v>
      </x:c>
      <x:c r="P50" s="2" t="str">
        <x:v>Listed on galko's League of Comic Geeks list 'Cover Homage: Fantastic Four #1'.</x:v>
      </x:c>
      <x:c r="Q50" s="2" t="str">
        <x:v>Single source (galko). View the image to confirm the composition. Native source below preferred 900 x 1400; no upscaling.</x:v>
      </x:c>
      <x:c r="R50" s="2" t="str">
        <x:v>Partial</x:v>
      </x:c>
      <x:c r="S50" s="3" t="str">
        <x:v>https://leagueofcomicgeeks.com/comic/1527290/squadron-sinister-3?variant=4907412</x:v>
      </x:c>
      <x:c r="T50" s="3" t="str">
        <x:v>https://leagueofcomicgeeks.com/profile/galko/lists/8796/cover-homage-fantastic-four-1</x:v>
      </x:c>
      <x:c r="U50" s="3" t="str">
        <x:v>https://s3.amazonaws.com/comicgeeks/comics/covers/large-4907412.jpg</x:v>
      </x:c>
      <x:c r="V50" s="2" t="str"/>
      <x:c r="W50" s="2" t="str">
        <x:v>Published</x:v>
      </x:c>
      <x:c r="X50" s="2" t="str">
        <x:v>Reviewed 2026-10-17</x:v>
      </x:c>
    </x:row>
    <x:row r="51" ht="23.850000381469727" hidden="0">
      <x:c r="A51" s="2" t="str">
        <x:v>CL-FF1-0050</x:v>
      </x:c>
      <x:c r="B51" s="2" t="str">
        <x:v>Bad Burrito</x:v>
      </x:c>
      <x:c r="C51" s="2" t="str">
        <x:v>#5</x:v>
      </x:c>
      <x:c r="D51" s="11" t="n">
        <x:v>2016</x:v>
      </x:c>
      <x:c r="E51" s="2" t="str">
        <x:v>Independent / other</x:v>
      </x:c>
      <x:c r="F51" s="2" t="str"/>
      <x:c r="G51" s="2" t="str">
        <x:v>Standard cover</x:v>
      </x:c>
      <x:c r="H51" s="2" t="str">
        <x:v>Parody / homage</x:v>
      </x:c>
      <x:c r="I51" s="2" t="str"/>
      <x:c r="J51" s="2" t="str"/>
      <x:c r="K51" s="2" t="str"/>
      <x:c r="L51" s="2" t="str"/>
      <x:c r="M51" s="2" t="str">
        <x:v>Standard cover</x:v>
      </x:c>
      <x:c r="N51" s="2" t="str">
        <x:v>US / English</x:v>
      </x:c>
      <x:c r="O51" s="13" t="n">
        <x:v>42461</x:v>
      </x:c>
      <x:c r="P51" s="2" t="str">
        <x:v>Listed on galko's League of Comic Geeks list 'Cover Homage: Fantastic Four #1'.</x:v>
      </x:c>
      <x:c r="Q51" s="2" t="str">
        <x:v>Cover artwork visually reviewed; exact cover-artist attribution remains unconfirmed after edition-specific searches. Native source below preferred 900 x 1400; no upscaling.</x:v>
      </x:c>
      <x:c r="R51" s="2" t="str">
        <x:v>Partial</x:v>
      </x:c>
      <x:c r="S51" s="3" t="str">
        <x:v>https://leagueofcomicgeeks.com/comic/1299285/bad-burrito-5</x:v>
      </x:c>
      <x:c r="T51" s="3" t="str">
        <x:v>https://leagueofcomicgeeks.com/profile/galko/lists/8796/cover-homage-fantastic-four-1</x:v>
      </x:c>
      <x:c r="U51" s="3" t="str">
        <x:v>https://s3.amazonaws.com/comicgeeks/comics/covers/large-1299285.jpg</x:v>
      </x:c>
      <x:c r="V51" s="2" t="str"/>
      <x:c r="W51" s="2" t="str">
        <x:v>Published</x:v>
      </x:c>
      <x:c r="X51" s="2" t="str">
        <x:v>Reviewed 2026-10-17</x:v>
      </x:c>
    </x:row>
    <x:row r="52" ht="23.850000381469727" hidden="0">
      <x:c r="A52" s="2" t="str">
        <x:v>CL-FF1-0051</x:v>
      </x:c>
      <x:c r="B52" s="2" t="str">
        <x:v>Nova</x:v>
      </x:c>
      <x:c r="C52" s="2" t="str">
        <x:v>#4</x:v>
      </x:c>
      <x:c r="D52" s="11" t="n">
        <x:v>2016</x:v>
      </x:c>
      <x:c r="E52" s="2" t="str">
        <x:v>Marvel Comics</x:v>
      </x:c>
      <x:c r="F52" s="2" t="str">
        <x:v>Humberto Ramos</x:v>
      </x:c>
      <x:c r="G52" s="2" t="str">
        <x:v>Standard cover</x:v>
      </x:c>
      <x:c r="H52" s="2" t="str">
        <x:v>Direct homage</x:v>
      </x:c>
      <x:c r="I52" s="2" t="str">
        <x:v>Nova (Sam Alexander); Spider-Man (Miles Morales); Ms. Marvel (Kamala Khan); Hulk (Amadeus Cho); Giganto</x:v>
      </x:c>
      <x:c r="J52" s="2" t="str"/>
      <x:c r="K52" s="2" t="str"/>
      <x:c r="L52" s="2" t="str"/>
      <x:c r="M52" s="2" t="str">
        <x:v>Standard cover</x:v>
      </x:c>
      <x:c r="N52" s="2" t="str">
        <x:v>US / English</x:v>
      </x:c>
      <x:c r="O52" s="13" t="n">
        <x:v>42403</x:v>
      </x:c>
      <x:c r="P52" s="2" t="str">
        <x:v>Recreates the street-emerging monster and surrounding figures of Jack Kirby’s Fantastic Four #1 (1961).</x:v>
      </x:c>
      <x:c r="Q52" s="2" t="str">
        <x:v>Exact cover inspected; credit corroborated.  Native source below preferred 900 x 1400; no upscaling.</x:v>
      </x:c>
      <x:c r="R52" s="2" t="str">
        <x:v>Verified</x:v>
      </x:c>
      <x:c r="S52" s="3" t="str">
        <x:v>https://leagueofcomicgeeks.com/comic/5150084/nova-4</x:v>
      </x:c>
      <x:c r="T52" s="3" t="str">
        <x:v>https://leagueofcomicgeeks.com/profile/galko/lists/8796/cover-homage-fantastic-four-1</x:v>
      </x:c>
      <x:c r="U52" s="3" t="str">
        <x:v>https://s3.amazonaws.com/comicgeeks/comics/covers/large-5150084.jpg</x:v>
      </x:c>
      <x:c r="V52" s="2" t="str"/>
      <x:c r="W52" s="2" t="str">
        <x:v>Published</x:v>
      </x:c>
      <x:c r="X52" s="2" t="str">
        <x:v>Reviewed 2026-10-17</x:v>
      </x:c>
    </x:row>
    <x:row r="53" ht="23.850000381469727" hidden="0">
      <x:c r="A53" s="2" t="str">
        <x:v>CL-FF1-0052</x:v>
      </x:c>
      <x:c r="B53" s="2" t="str">
        <x:v>Comic Book History of Comics</x:v>
      </x:c>
      <x:c r="C53" s="2" t="str">
        <x:v>#5</x:v>
      </x:c>
      <x:c r="D53" s="11" t="n">
        <x:v>2017</x:v>
      </x:c>
      <x:c r="E53" s="2" t="str">
        <x:v>IDW Publishing</x:v>
      </x:c>
      <x:c r="F53" s="2" t="str">
        <x:v>Ryan Dunlavey</x:v>
      </x:c>
      <x:c r="G53" s="2" t="str">
        <x:v>Standard cover</x:v>
      </x:c>
      <x:c r="H53" s="2" t="str">
        <x:v>Direct homage</x:v>
      </x:c>
      <x:c r="I53" s="2" t="str">
        <x:v>Stan Lee; Jack Kirby; Steve Ditko; Robert Crumb; Tintin; Snowy</x:v>
      </x:c>
      <x:c r="J53" s="2" t="str"/>
      <x:c r="K53" s="2" t="str"/>
      <x:c r="L53" s="2" t="str"/>
      <x:c r="M53" s="2" t="str">
        <x:v>Standard cover</x:v>
      </x:c>
      <x:c r="N53" s="2" t="str">
        <x:v>US / English</x:v>
      </x:c>
      <x:c r="O53" s="13" t="n">
        <x:v>42823</x:v>
      </x:c>
      <x:c r="P53" s="2" t="str">
        <x:v>Recreates the street-emerging monster and surrounding figures of Jack Kirby’s Fantastic Four #1 (1961).</x:v>
      </x:c>
      <x:c r="Q53" s="2" t="str">
        <x:v>Exact cover inspected; additional edition-specific attribution evidence recorded.  Native source below preferred 900 x 1400; no upscaling.</x:v>
      </x:c>
      <x:c r="R53" s="2" t="str">
        <x:v>Verified</x:v>
      </x:c>
      <x:c r="S53" s="3" t="str">
        <x:v>https://leagueofcomicgeeks.com/comic/8281363/comic-book-history-of-comics-5</x:v>
      </x:c>
      <x:c r="T53" s="3" t="str">
        <x:v>https://leagueofcomicgeeks.com/profile/galko/lists/8796/cover-homage-fantastic-four-1</x:v>
      </x:c>
      <x:c r="U53" s="3" t="str">
        <x:v>https://s3.amazonaws.com/comicgeeks/comics/covers/large-8281363.jpg</x:v>
      </x:c>
      <x:c r="V53" s="2" t="str"/>
      <x:c r="W53" s="2" t="str">
        <x:v>Published</x:v>
      </x:c>
      <x:c r="X53" s="2" t="str">
        <x:v>Reviewed 2026-10-17</x:v>
      </x:c>
    </x:row>
    <x:row r="54" ht="23.850000381469727" hidden="0">
      <x:c r="A54" s="2" t="str">
        <x:v>CL-FF1-0053</x:v>
      </x:c>
      <x:c r="B54" s="2" t="str">
        <x:v>Inhumans: Once and Future Kings</x:v>
      </x:c>
      <x:c r="C54" s="2" t="str">
        <x:v>#1</x:v>
      </x:c>
      <x:c r="D54" s="11" t="n">
        <x:v>2017</x:v>
      </x:c>
      <x:c r="E54" s="2" t="str">
        <x:v>Marvel Comics</x:v>
      </x:c>
      <x:c r="F54" s="2" t="str">
        <x:v>Joe Jusko</x:v>
      </x:c>
      <x:c r="G54" s="2" t="str">
        <x:v>Joe Jusko Stan Lee Box Variant</x:v>
      </x:c>
      <x:c r="H54" s="2" t="str">
        <x:v>Direct homage</x:v>
      </x:c>
      <x:c r="I54" s="2" t="str">
        <x:v>Black Bolt; Medusa; Karnak; Gorgon; Triton</x:v>
      </x:c>
      <x:c r="J54" s="2" t="str"/>
      <x:c r="K54" s="2" t="str"/>
      <x:c r="L54" s="2" t="str"/>
      <x:c r="M54" s="2" t="str">
        <x:v>Variant cover</x:v>
      </x:c>
      <x:c r="N54" s="2" t="str">
        <x:v>US / English</x:v>
      </x:c>
      <x:c r="O54" s="13" t="n">
        <x:v>42956</x:v>
      </x:c>
      <x:c r="P54" s="2" t="str">
        <x:v>Recreates the street-emerging monster and surrounding figures of Jack Kirby’s Fantastic Four #1 (1961).</x:v>
      </x:c>
      <x:c r="Q54" s="2" t="str">
        <x:v>Single source (galko). View the image to confirm the composition. Native source below preferred 900 x 1400; no upscaling.</x:v>
      </x:c>
      <x:c r="R54" s="2" t="str">
        <x:v>Verified</x:v>
      </x:c>
      <x:c r="S54" s="3" t="str">
        <x:v>https://leagueofcomicgeeks.com/comic/5071517/inhumans-once-and-future-kings-1?variant=9211914</x:v>
      </x:c>
      <x:c r="T54" s="3" t="str">
        <x:v>https://leagueofcomicgeeks.com/profile/galko/lists/8796/cover-homage-fantastic-four-1</x:v>
      </x:c>
      <x:c r="U54" s="3" t="str">
        <x:v>https://s3.amazonaws.com/comicgeeks/comics/covers/large-9211914.jpg</x:v>
      </x:c>
      <x:c r="V54" s="2" t="str"/>
      <x:c r="W54" s="2" t="str">
        <x:v>Published</x:v>
      </x:c>
      <x:c r="X54" s="2" t="str">
        <x:v>Reviewed 2026-10-17</x:v>
      </x:c>
    </x:row>
    <x:row r="55" ht="23.850000381469727" hidden="0">
      <x:c r="A55" s="2" t="str">
        <x:v>CL-FF1-0054</x:v>
      </x:c>
      <x:c r="B55" s="2" t="str">
        <x:v>Monsters Unleashed</x:v>
      </x:c>
      <x:c r="C55" s="2" t="str">
        <x:v>#7</x:v>
      </x:c>
      <x:c r="D55" s="11" t="n">
        <x:v>2017</x:v>
      </x:c>
      <x:c r="E55" s="2" t="str">
        <x:v>Marvel Comics</x:v>
      </x:c>
      <x:c r="F55" s="2" t="str">
        <x:v>Dan Mora</x:v>
      </x:c>
      <x:c r="G55" s="2" t="str">
        <x:v>Dan Mora Lenticular Homage Variant</x:v>
      </x:c>
      <x:c r="H55" s="2" t="str">
        <x:v>Direct homage</x:v>
      </x:c>
      <x:c r="I55" s="2" t="str">
        <x:v>Kid Kaiju</x:v>
      </x:c>
      <x:c r="J55" s="2" t="str"/>
      <x:c r="K55" s="2" t="str"/>
      <x:c r="L55" s="2" t="str"/>
      <x:c r="M55" s="2" t="str">
        <x:v>Lenticular</x:v>
      </x:c>
      <x:c r="N55" s="2" t="str">
        <x:v>US / English</x:v>
      </x:c>
      <x:c r="O55" s="13" t="n">
        <x:v>43026</x:v>
      </x:c>
      <x:c r="P55" s="2" t="str">
        <x:v>Listed on galko's League of Comic Geeks list 'Cover Homage: Fantastic Four #1'.</x:v>
      </x:c>
      <x:c r="Q55" s="2" t="str">
        <x:v>Single source (galko). View the image to confirm the composition. Native source below preferred 900 x 1400; no upscaling.</x:v>
      </x:c>
      <x:c r="R55" s="2" t="str">
        <x:v>Partial</x:v>
      </x:c>
      <x:c r="S55" s="3" t="str">
        <x:v>https://leagueofcomicgeeks.com/comic/6187800/monsters-unleashed-7?variant=7781206</x:v>
      </x:c>
      <x:c r="T55" s="3" t="str">
        <x:v>https://leagueofcomicgeeks.com/profile/galko/lists/8796/cover-homage-fantastic-four-1</x:v>
      </x:c>
      <x:c r="U55" s="3" t="str">
        <x:v>https://s3.amazonaws.com/comicgeeks/comics/covers/large-7781206.jpg</x:v>
      </x:c>
      <x:c r="V55" s="2" t="str"/>
      <x:c r="W55" s="2" t="str">
        <x:v>Published</x:v>
      </x:c>
      <x:c r="X55" s="2" t="str">
        <x:v>Reviewed 2026-10-17</x:v>
      </x:c>
    </x:row>
    <x:row r="56" ht="46.25" hidden="0">
      <x:c r="A56" s="2" t="str">
        <x:v>CL-FF1-0055</x:v>
      </x:c>
      <x:c r="B56" s="2" t="str">
        <x:v>Fantastic Four</x:v>
      </x:c>
      <x:c r="C56" s="2" t="str">
        <x:v>#1 (2018 series)</x:v>
      </x:c>
      <x:c r="D56" s="11" t="n">
        <x:v>2018</x:v>
      </x:c>
      <x:c r="E56" s="2" t="str">
        <x:v>Marvel Comics</x:v>
      </x:c>
      <x:c r="F56" s="2" t="str">
        <x:v>Alex Ross</x:v>
      </x:c>
      <x:c r="G56" s="2" t="str">
        <x:v>Alex Ross webstore homage variant (color and sketch editions)</x:v>
      </x:c>
      <x:c r="H56" s="2" t="str">
        <x:v>Direct homage</x:v>
      </x:c>
      <x:c r="I56" s="2" t="str">
        <x:v>Mister Fantastic; Invisible Woman; Human Torch (Johnny Storm); Thing; Giganto</x:v>
      </x:c>
      <x:c r="J56" s="2" t="str"/>
      <x:c r="K56" s="2" t="str"/>
      <x:c r="L56" s="2" t="str"/>
      <x:c r="M56" s="2" t="str">
        <x:v>Sketch</x:v>
      </x:c>
      <x:c r="N56" s="2" t="str">
        <x:v>US / English</x:v>
      </x:c>
      <x:c r="O56" s="13" t="n">
        <x:v>43320</x:v>
      </x:c>
      <x:c r="P56" s="2" t="str">
        <x:v>Recreates the street-emerging monster and surrounding figures of Jack Kirby’s Fantastic Four #1 (1961).</x:v>
      </x:c>
      <x:c r="Q56" s="2" t="str">
        <x:v>Consolidated 2 versions: Alex Ross Webstore Homage Sketch Variant; Alex Ross Webstore Homage Variant. Native source below preferred 900 x 1400; no upscaling.</x:v>
      </x:c>
      <x:c r="R56" s="2" t="str">
        <x:v>Verified</x:v>
      </x:c>
      <x:c r="S56" s="3" t="str">
        <x:v>https://leagueofcomicgeeks.com/comic/8313195/fantastic-four-1?variant=3597923</x:v>
      </x:c>
      <x:c r="T56" s="3" t="str">
        <x:v>https://leagueofcomicgeeks.com/profile/galko/lists/8796/cover-homage-fantastic-four-1</x:v>
      </x:c>
      <x:c r="U56" s="3" t="str">
        <x:v>https://s3.amazonaws.com/comicgeeks/comics/covers/large-3597923.jpg</x:v>
      </x:c>
      <x:c r="V56" s="2" t="str"/>
      <x:c r="W56" s="2" t="str">
        <x:v>Published</x:v>
      </x:c>
      <x:c r="X56" s="2" t="str">
        <x:v>Reviewed 2026-10-17</x:v>
      </x:c>
    </x:row>
    <x:row r="57" ht="46.25" hidden="0">
      <x:c r="A57" s="2" t="str">
        <x:v>CL-FF1-0056</x:v>
      </x:c>
      <x:c r="B57" s="2" t="str">
        <x:v>Fantastic Four</x:v>
      </x:c>
      <x:c r="C57" s="2" t="str">
        <x:v>#1 (2018 series)</x:v>
      </x:c>
      <x:c r="D57" s="11" t="n">
        <x:v>2018</x:v>
      </x:c>
      <x:c r="E57" s="2" t="str">
        <x:v>Marvel Comics</x:v>
      </x:c>
      <x:c r="F57" s="2" t="str">
        <x:v>Will Sliney</x:v>
      </x:c>
      <x:c r="G57" s="2" t="str">
        <x:v>Comic Con Africa 2018 Will Sliney Black &amp; White Variant / Comic Con Africa 2018 Will Sliney Variant</x:v>
      </x:c>
      <x:c r="H57" s="2" t="str">
        <x:v>Direct homage</x:v>
      </x:c>
      <x:c r="I57" s="2" t="str">
        <x:v>Mister Fantastic; Invisible Woman; Human Torch (Johnny Storm); Thing; Giganto</x:v>
      </x:c>
      <x:c r="J57" s="2" t="str">
        <x:v>Comic Con Africa</x:v>
      </x:c>
      <x:c r="K57" s="2" t="str"/>
      <x:c r="L57" s="2" t="str"/>
      <x:c r="M57" s="2" t="str">
        <x:v>B&amp;W</x:v>
      </x:c>
      <x:c r="N57" s="2" t="str">
        <x:v>US / English</x:v>
      </x:c>
      <x:c r="O57" s="13" t="n">
        <x:v>43320</x:v>
      </x:c>
      <x:c r="P57" s="2" t="str">
        <x:v>Recreates the street-emerging monster and surrounding figures of Jack Kirby’s Fantastic Four #1 (1961).</x:v>
      </x:c>
      <x:c r="Q57" s="2" t="str">
        <x:v>Consolidated 2 versions: Comic Con Africa 2018 Will Sliney Black &amp; White Variant; Comic Con Africa 2018 Will Sliney Variant. Single source (galko). View the image to confirm the composition. Native source below preferred 900 x 1400; no upscaling.</x:v>
      </x:c>
      <x:c r="R57" s="2" t="str">
        <x:v>Verified</x:v>
      </x:c>
      <x:c r="S57" s="3" t="str">
        <x:v>https://leagueofcomicgeeks.com/comic/8313195/fantastic-four-1?variant=7964225</x:v>
      </x:c>
      <x:c r="T57" s="3" t="str">
        <x:v>https://leagueofcomicgeeks.com/profile/galko/lists/8796/cover-homage-fantastic-four-1</x:v>
      </x:c>
      <x:c r="U57" s="3" t="str">
        <x:v>https://s3.amazonaws.com/comicgeeks/comics/covers/large-7964225.jpg</x:v>
      </x:c>
      <x:c r="V57" s="2" t="str"/>
      <x:c r="W57" s="2" t="str">
        <x:v>Published</x:v>
      </x:c>
      <x:c r="X57" s="2" t="str">
        <x:v>Reviewed 2026-10-17</x:v>
      </x:c>
    </x:row>
    <x:row r="58" ht="23.850000381469727" hidden="0">
      <x:c r="A58" s="2" t="str">
        <x:v>CL-FF1-0057</x:v>
      </x:c>
      <x:c r="B58" s="2" t="str">
        <x:v>Marvel 2-in-One</x:v>
      </x:c>
      <x:c r="C58" s="2" t="str">
        <x:v>#2</x:v>
      </x:c>
      <x:c r="D58" s="11" t="n">
        <x:v>2018</x:v>
      </x:c>
      <x:c r="E58" s="2" t="str">
        <x:v>Marvel Comics</x:v>
      </x:c>
      <x:c r="F58" s="2" t="str">
        <x:v>Jim Cheung</x:v>
      </x:c>
      <x:c r="G58" s="2" t="str">
        <x:v>Standard cover</x:v>
      </x:c>
      <x:c r="H58" s="2" t="str">
        <x:v>Direct homage</x:v>
      </x:c>
      <x:c r="I58" s="2" t="str">
        <x:v>Thing; Human Torch (Johnny Storm); Doctor Doom; Giganto</x:v>
      </x:c>
      <x:c r="J58" s="2" t="str"/>
      <x:c r="K58" s="2" t="str"/>
      <x:c r="L58" s="2" t="str"/>
      <x:c r="M58" s="2" t="str">
        <x:v>Standard cover</x:v>
      </x:c>
      <x:c r="N58" s="2" t="str">
        <x:v>US / English</x:v>
      </x:c>
      <x:c r="O58" s="13" t="n">
        <x:v>43124</x:v>
      </x:c>
      <x:c r="P58" s="2" t="str">
        <x:v>Recreates the street-emerging monster and surrounding figures of Jack Kirby’s Fantastic Four #1 (1961).</x:v>
      </x:c>
      <x:c r="Q58" s="2" t="str">
        <x:v>Exact cover inspected; additional edition-specific attribution evidence recorded.  Native source below preferred 900 x 1400; no upscaling.</x:v>
      </x:c>
      <x:c r="R58" s="2" t="str">
        <x:v>Verified</x:v>
      </x:c>
      <x:c r="S58" s="3" t="str">
        <x:v>https://leagueofcomicgeeks.com/comic/5852330/marvel-2-in-one-2</x:v>
      </x:c>
      <x:c r="T58" s="3" t="str">
        <x:v>https://leagueofcomicgeeks.com/profile/galko/lists/8796/cover-homage-fantastic-four-1</x:v>
      </x:c>
      <x:c r="U58" s="3" t="str">
        <x:v>https://s3.amazonaws.com/comicgeeks/comics/covers/large-5852330.jpg</x:v>
      </x:c>
      <x:c r="V58" s="2" t="str"/>
      <x:c r="W58" s="2" t="str">
        <x:v>Published</x:v>
      </x:c>
      <x:c r="X58" s="2" t="str">
        <x:v>Reviewed 2026-10-17</x:v>
      </x:c>
    </x:row>
    <x:row r="59" ht="23.850000381469727" hidden="0">
      <x:c r="A59" s="2" t="str">
        <x:v>CL-FF1-0058</x:v>
      </x:c>
      <x:c r="B59" s="2" t="str">
        <x:v>Marvel 2-in-One</x:v>
      </x:c>
      <x:c r="C59" s="2" t="str">
        <x:v>#2</x:v>
      </x:c>
      <x:c r="D59" s="11" t="n">
        <x:v>2018</x:v>
      </x:c>
      <x:c r="E59" s="2" t="str">
        <x:v>Marvel Comics</x:v>
      </x:c>
      <x:c r="F59" s="2" t="str">
        <x:v>Jim Cheung</x:v>
      </x:c>
      <x:c r="G59" s="2" t="str">
        <x:v>Second printing</x:v>
      </x:c>
      <x:c r="H59" s="2" t="str">
        <x:v>Direct homage</x:v>
      </x:c>
      <x:c r="I59" s="2" t="str">
        <x:v>Thing; Human Torch (Johnny Storm); Doctor Doom; Giganto</x:v>
      </x:c>
      <x:c r="J59" s="2" t="str"/>
      <x:c r="K59" s="2" t="str"/>
      <x:c r="L59" s="2" t="str"/>
      <x:c r="M59" s="2" t="str">
        <x:v>2nd printing</x:v>
      </x:c>
      <x:c r="N59" s="2" t="str">
        <x:v>US / English</x:v>
      </x:c>
      <x:c r="O59" s="13" t="n">
        <x:v>43173</x:v>
      </x:c>
      <x:c r="P59" s="2" t="str">
        <x:v>Recreates the street-emerging monster and surrounding figures of Jack Kirby’s Fantastic Four #1 (1961).</x:v>
      </x:c>
      <x:c r="Q59" s="2" t="str">
        <x:v>Single source (galko). View the image to confirm the composition. Related edition of CL-FF1-0057; not a separate artwork. Native source below preferred 900 x 1400; no upscaling.</x:v>
      </x:c>
      <x:c r="R59" s="2" t="str">
        <x:v>Verified</x:v>
      </x:c>
      <x:c r="S59" s="3" t="str">
        <x:v>https://leagueofcomicgeeks.com/comic/5852330/marvel-2-in-one-2?variant=9385008</x:v>
      </x:c>
      <x:c r="T59" s="3" t="str">
        <x:v>https://leagueofcomicgeeks.com/profile/galko/lists/8796/cover-homage-fantastic-four-1</x:v>
      </x:c>
      <x:c r="U59" s="3" t="str">
        <x:v>https://s3.amazonaws.com/comicgeeks/comics/covers/large-9385008.jpg</x:v>
      </x:c>
      <x:c r="V59" s="2" t="str"/>
      <x:c r="W59" s="2" t="str">
        <x:v>Published</x:v>
      </x:c>
      <x:c r="X59" s="2" t="str">
        <x:v>Reviewed 2026-10-17</x:v>
      </x:c>
    </x:row>
    <x:row r="60" ht="23.850000381469727" hidden="0">
      <x:c r="A60" s="2" t="str">
        <x:v>CL-FF1-0059</x:v>
      </x:c>
      <x:c r="B60" s="2" t="str">
        <x:v>Stabbity Bunny</x:v>
      </x:c>
      <x:c r="C60" s="2" t="str">
        <x:v>#6</x:v>
      </x:c>
      <x:c r="D60" s="11" t="n">
        <x:v>2018</x:v>
      </x:c>
      <x:c r="E60" s="2" t="str">
        <x:v>Scout Comics</x:v>
      </x:c>
      <x:c r="F60" s="2" t="str">
        <x:v>Dwayne Biddix</x:v>
      </x:c>
      <x:c r="G60" s="2" t="str">
        <x:v>Cover B</x:v>
      </x:c>
      <x:c r="H60" s="2" t="str">
        <x:v>Direct homage</x:v>
      </x:c>
      <x:c r="I60" s="2" t="str">
        <x:v>Stabbity Bunny</x:v>
      </x:c>
      <x:c r="J60" s="2" t="str"/>
      <x:c r="K60" s="2" t="str"/>
      <x:c r="L60" s="2" t="str"/>
      <x:c r="M60" s="2" t="str">
        <x:v>Variant cover</x:v>
      </x:c>
      <x:c r="N60" s="2" t="str">
        <x:v>US / English</x:v>
      </x:c>
      <x:c r="O60" s="13" t="n">
        <x:v>43292</x:v>
      </x:c>
      <x:c r="P60" s="2" t="str">
        <x:v>Listed on galko's League of Comic Geeks list 'Cover Homage: Fantastic Four #1'.</x:v>
      </x:c>
      <x:c r="Q60" s="2" t="str">
        <x:v>Exact cover inspected; additional edition-specific attribution evidence recorded. Character identification remains partial. Native source below preferred 900 x 1400; no upscaling.</x:v>
      </x:c>
      <x:c r="R60" s="2" t="str">
        <x:v>Partial</x:v>
      </x:c>
      <x:c r="S60" s="3" t="str">
        <x:v>https://leagueofcomicgeeks.com/comic/7608475/stabbity-bunny-6?variant=3480317</x:v>
      </x:c>
      <x:c r="T60" s="3" t="str">
        <x:v>https://leagueofcomicgeeks.com/profile/galko/lists/8796/cover-homage-fantastic-four-1</x:v>
      </x:c>
      <x:c r="U60" s="3" t="str">
        <x:v>https://s3.amazonaws.com/comicgeeks/comics/covers/large-3480317.jpg</x:v>
      </x:c>
      <x:c r="V60" s="2" t="str"/>
      <x:c r="W60" s="2" t="str">
        <x:v>Published</x:v>
      </x:c>
      <x:c r="X60" s="2" t="str">
        <x:v>Reviewed 2026-10-17</x:v>
      </x:c>
    </x:row>
    <x:row r="61" ht="35.04999923706055" hidden="0">
      <x:c r="A61" s="2" t="str">
        <x:v>CL-FF1-0060</x:v>
      </x:c>
      <x:c r="B61" s="2" t="str">
        <x:v>Essessa</x:v>
      </x:c>
      <x:c r="C61" s="2" t="str">
        <x:v>#1</x:v>
      </x:c>
      <x:c r="D61" s="11" t="n">
        <x:v>2019</x:v>
      </x:c>
      <x:c r="E61" s="2" t="str">
        <x:v>Stranger Comics</x:v>
      </x:c>
      <x:c r="F61" s="2" t="str">
        <x:v>Caanan White; Blond</x:v>
      </x:c>
      <x:c r="G61" s="2" t="str">
        <x:v>Jack Kirby FF1 homage (paper, foil and metal editions)</x:v>
      </x:c>
      <x:c r="H61" s="2" t="str">
        <x:v>Direct homage</x:v>
      </x:c>
      <x:c r="I61" s="2" t="str">
        <x:v>Essessa; Niobe</x:v>
      </x:c>
      <x:c r="J61" s="2" t="str"/>
      <x:c r="K61" s="2" t="str"/>
      <x:c r="L61" s="2" t="str"/>
      <x:c r="M61" s="2" t="str">
        <x:v>Variant cover</x:v>
      </x:c>
      <x:c r="N61" s="2" t="str">
        <x:v>US / English</x:v>
      </x:c>
      <x:c r="O61" s="13" t="n">
        <x:v>43647</x:v>
      </x:c>
      <x:c r="P61" s="2" t="str">
        <x:v>Listed on galko's League of Comic Geeks list 'Cover Homage: Fantastic Four #1'. The League of Comic Geeks variant name itself names the target.</x:v>
      </x:c>
      <x:c r="Q61" s="2" t="str">
        <x:v>Publisher confirms Caanan White and Blond; paper, foil and metal finishes. Later recolored trade dress also exists; grouped under the same drawing.</x:v>
      </x:c>
      <x:c r="R61" s="2" t="str">
        <x:v>Partial</x:v>
      </x:c>
      <x:c r="S61" s="3" t="str">
        <x:v>https://www.strangercomics.com/products/essessa-1-fantastic-four-homage</x:v>
      </x:c>
      <x:c r="T61" s="3" t="str">
        <x:v>https://leagueofcomicgeeks.com/profile/galko/lists/8796/cover-homage-fantastic-four-1</x:v>
      </x:c>
      <x:c r="U61" s="3" t="str">
        <x:v>https://www.strangercomics.com/cdn/shop/products/Essessa_1KirbyModernCover.jpg</x:v>
      </x:c>
      <x:c r="V61" s="2" t="str"/>
      <x:c r="W61" s="2" t="str">
        <x:v>Published</x:v>
      </x:c>
      <x:c r="X61" s="2" t="str">
        <x:v>Reviewed 2026-10-17</x:v>
      </x:c>
    </x:row>
    <x:row r="62" ht="23.850000381469727" hidden="0">
      <x:c r="A62" s="2" t="str">
        <x:v>CL-FF1-0061</x:v>
      </x:c>
      <x:c r="B62" s="2" t="str">
        <x:v>Fornicators Inc</x:v>
      </x:c>
      <x:c r="C62" s="2" t="str">
        <x:v>#1</x:v>
      </x:c>
      <x:c r="D62" s="11" t="n">
        <x:v>2019</x:v>
      </x:c>
      <x:c r="E62" s="2" t="str">
        <x:v>Aardvark-Vanaheim</x:v>
      </x:c>
      <x:c r="F62" s="2" t="str">
        <x:v>Benjamin Hobbs</x:v>
      </x:c>
      <x:c r="G62" s="2" t="str">
        <x:v>Standard cover</x:v>
      </x:c>
      <x:c r="H62" s="2" t="str">
        <x:v>Parody / homage</x:v>
      </x:c>
      <x:c r="I62" s="2" t="str">
        <x:v>Cerebus</x:v>
      </x:c>
      <x:c r="J62" s="2" t="str"/>
      <x:c r="K62" s="2" t="str"/>
      <x:c r="L62" s="2" t="str"/>
      <x:c r="M62" s="2" t="str">
        <x:v>Standard cover</x:v>
      </x:c>
      <x:c r="N62" s="2" t="str">
        <x:v>US / English</x:v>
      </x:c>
      <x:c r="O62" s="13" t="n">
        <x:v>43677</x:v>
      </x:c>
      <x:c r="P62" s="2" t="str">
        <x:v>Listed on galko's League of Comic Geeks list 'Cover Homage: Fantastic Four #1'.</x:v>
      </x:c>
      <x:c r="Q62" s="2" t="str">
        <x:v>Exact cover inspected; additional edition-specific attribution evidence recorded. Character identification remains partial. Native source below preferred 900 x 1400; no upscaling.</x:v>
      </x:c>
      <x:c r="R62" s="2" t="str">
        <x:v>Partial</x:v>
      </x:c>
      <x:c r="S62" s="3" t="str">
        <x:v>https://leagueofcomicgeeks.com/comic/5464230/fornicators-inc-1</x:v>
      </x:c>
      <x:c r="T62" s="3" t="str">
        <x:v>https://leagueofcomicgeeks.com/profile/galko/lists/8796/cover-homage-fantastic-four-1</x:v>
      </x:c>
      <x:c r="U62" s="3" t="str">
        <x:v>https://s3.amazonaws.com/comicgeeks/comics/covers/large-5464230.jpg</x:v>
      </x:c>
      <x:c r="V62" s="2" t="str"/>
      <x:c r="W62" s="2" t="str">
        <x:v>Published</x:v>
      </x:c>
      <x:c r="X62" s="2" t="str">
        <x:v>Reviewed 2026-10-17</x:v>
      </x:c>
    </x:row>
    <x:row r="63" ht="23.850000381469727" hidden="0">
      <x:c r="A63" s="2" t="str">
        <x:v>CL-FF1-0062</x:v>
      </x:c>
      <x:c r="B63" s="2" t="str">
        <x:v>Fantastic Four</x:v>
      </x:c>
      <x:c r="C63" s="2" t="str">
        <x:v>#25</x:v>
      </x:c>
      <x:c r="D63" s="11" t="n">
        <x:v>2020</x:v>
      </x:c>
      <x:c r="E63" s="2" t="str">
        <x:v>Marvel Comics</x:v>
      </x:c>
      <x:c r="F63" s="2" t="str">
        <x:v>Skottie Young</x:v>
      </x:c>
      <x:c r="G63" s="2" t="str">
        <x:v>Skottie Young Variant</x:v>
      </x:c>
      <x:c r="H63" s="2" t="str">
        <x:v>Direct homage</x:v>
      </x:c>
      <x:c r="I63" s="2" t="str">
        <x:v>Mister Fantastic; Invisible Woman; Human Torch (Johnny Storm); Thing; Giganto</x:v>
      </x:c>
      <x:c r="J63" s="2" t="str"/>
      <x:c r="K63" s="2" t="str"/>
      <x:c r="L63" s="2" t="str"/>
      <x:c r="M63" s="2" t="str">
        <x:v>Variant cover</x:v>
      </x:c>
      <x:c r="N63" s="2" t="str">
        <x:v>US / English</x:v>
      </x:c>
      <x:c r="O63" s="13" t="n">
        <x:v>44125</x:v>
      </x:c>
      <x:c r="P63" s="2" t="str">
        <x:v>Recreates the street-emerging monster and surrounding figures of Jack Kirby’s Fantastic Four #1 (1961).</x:v>
      </x:c>
      <x:c r="Q63" s="2" t="str">
        <x:v>Single source (galko). View the image to confirm the composition. Native source below preferred 900 x 1400; no upscaling.</x:v>
      </x:c>
      <x:c r="R63" s="2" t="str">
        <x:v>Verified</x:v>
      </x:c>
      <x:c r="S63" s="3" t="str">
        <x:v>https://leagueofcomicgeeks.com/comic/2078097/fantastic-four-25?variant=6422905</x:v>
      </x:c>
      <x:c r="T63" s="3" t="str">
        <x:v>https://leagueofcomicgeeks.com/profile/galko/lists/8796/cover-homage-fantastic-four-1</x:v>
      </x:c>
      <x:c r="U63" s="3" t="str">
        <x:v>https://s3.amazonaws.com/comicgeeks/comics/covers/large-6422905.jpg</x:v>
      </x:c>
      <x:c r="V63" s="2" t="str"/>
      <x:c r="W63" s="2" t="str">
        <x:v>Published</x:v>
      </x:c>
      <x:c r="X63" s="2" t="str">
        <x:v>Reviewed 2026-10-17</x:v>
      </x:c>
    </x:row>
    <x:row r="64" ht="23.850000381469727" hidden="0">
      <x:c r="A64" s="2" t="str">
        <x:v>CL-FF1-0063</x:v>
      </x:c>
      <x:c r="B64" s="2" t="str">
        <x:v>Fantastic Four</x:v>
      </x:c>
      <x:c r="C64" s="2" t="str">
        <x:v>#28</x:v>
      </x:c>
      <x:c r="D64" s="11" t="n">
        <x:v>2021</x:v>
      </x:c>
      <x:c r="E64" s="2" t="str">
        <x:v>Marvel Comics</x:v>
      </x:c>
      <x:c r="F64" s="2" t="str">
        <x:v>Joshua Cassara</x:v>
      </x:c>
      <x:c r="G64" s="2" t="str">
        <x:v>Joshua Cassara Marvel vs. Alien Variant</x:v>
      </x:c>
      <x:c r="H64" s="2" t="str">
        <x:v>Direct homage</x:v>
      </x:c>
      <x:c r="I64" s="2" t="str">
        <x:v>Mister Fantastic; Invisible Woman; Human Torch (Johnny Storm); Thing; Xenomorph</x:v>
      </x:c>
      <x:c r="J64" s="2" t="str"/>
      <x:c r="K64" s="2" t="str"/>
      <x:c r="L64" s="2" t="str"/>
      <x:c r="M64" s="2" t="str">
        <x:v>Variant cover</x:v>
      </x:c>
      <x:c r="N64" s="2" t="str">
        <x:v>US / English</x:v>
      </x:c>
      <x:c r="O64" s="13" t="n">
        <x:v>44223</x:v>
      </x:c>
      <x:c r="P64" s="2" t="str">
        <x:v>Recreates the street-emerging monster and surrounding figures of Jack Kirby’s Fantastic Four #1 (1961).</x:v>
      </x:c>
      <x:c r="Q64" s="2" t="str">
        <x:v>Single source (galko). View the image to confirm the composition. Native source below preferred 900 x 1400; no upscaling.</x:v>
      </x:c>
      <x:c r="R64" s="2" t="str">
        <x:v>Verified</x:v>
      </x:c>
      <x:c r="S64" s="3" t="str">
        <x:v>https://leagueofcomicgeeks.com/comic/5961281/fantastic-four-28?variant=3358871</x:v>
      </x:c>
      <x:c r="T64" s="3" t="str">
        <x:v>https://leagueofcomicgeeks.com/profile/galko/lists/8796/cover-homage-fantastic-four-1</x:v>
      </x:c>
      <x:c r="U64" s="3" t="str">
        <x:v>https://s3.amazonaws.com/comicgeeks/comics/covers/large-3358871.jpg</x:v>
      </x:c>
      <x:c r="V64" s="2" t="str"/>
      <x:c r="W64" s="2" t="str">
        <x:v>Published</x:v>
      </x:c>
      <x:c r="X64" s="2" t="str">
        <x:v>Reviewed 2026-10-17</x:v>
      </x:c>
    </x:row>
    <x:row r="65" ht="23.850000381469727" hidden="0">
      <x:c r="A65" s="2" t="str">
        <x:v>CL-FF1-0064</x:v>
      </x:c>
      <x:c r="B65" s="2" t="str">
        <x:v>Fantastic Four Anniversary Tribute</x:v>
      </x:c>
      <x:c r="C65" s="2" t="str">
        <x:v>#1</x:v>
      </x:c>
      <x:c r="D65" s="11" t="n">
        <x:v>2021</x:v>
      </x:c>
      <x:c r="E65" s="2" t="str">
        <x:v>Marvel Comics</x:v>
      </x:c>
      <x:c r="F65" s="2" t="str">
        <x:v>Steve McNiven; Dexter Vines</x:v>
      </x:c>
      <x:c r="G65" s="2" t="str">
        <x:v>Standard cover</x:v>
      </x:c>
      <x:c r="H65" s="2" t="str">
        <x:v>Direct homage</x:v>
      </x:c>
      <x:c r="I65" s="2" t="str">
        <x:v>Mister Fantastic; Invisible Woman; Human Torch (Johnny Storm); Thing; Giganto</x:v>
      </x:c>
      <x:c r="J65" s="2" t="str"/>
      <x:c r="K65" s="2" t="str"/>
      <x:c r="L65" s="2" t="str"/>
      <x:c r="M65" s="2" t="str">
        <x:v>Standard cover</x:v>
      </x:c>
      <x:c r="N65" s="2" t="str">
        <x:v>US / English</x:v>
      </x:c>
      <x:c r="O65" s="13" t="n">
        <x:v>44517</x:v>
      </x:c>
      <x:c r="P65" s="2" t="str">
        <x:v>Recreates the street-emerging monster and surrounding figures of Jack Kirby’s Fantastic Four #1 (1961).</x:v>
      </x:c>
      <x:c r="Q65" s="2" t="str">
        <x:v>Exact cover inspected; additional edition-specific attribution evidence recorded.  Native source below preferred 900 x 1400; no upscaling.</x:v>
      </x:c>
      <x:c r="R65" s="2" t="str">
        <x:v>Verified</x:v>
      </x:c>
      <x:c r="S65" s="3" t="str">
        <x:v>https://leagueofcomicgeeks.com/comic/4925196/fantastic-four-anniversary-tribute-1</x:v>
      </x:c>
      <x:c r="T65" s="3" t="str">
        <x:v>https://leagueofcomicgeeks.com/profile/galko/lists/8796/cover-homage-fantastic-four-1</x:v>
      </x:c>
      <x:c r="U65" s="3" t="str">
        <x:v>https://s3.amazonaws.com/comicgeeks/comics/covers/large-4925196.jpg</x:v>
      </x:c>
      <x:c r="V65" s="2" t="str"/>
      <x:c r="W65" s="2" t="str">
        <x:v>Published</x:v>
      </x:c>
      <x:c r="X65" s="2" t="str">
        <x:v>Reviewed 2026-10-17</x:v>
      </x:c>
    </x:row>
    <x:row r="66" ht="23.850000381469727" hidden="0">
      <x:c r="A66" s="2" t="str">
        <x:v>CL-FF1-0065</x:v>
      </x:c>
      <x:c r="B66" s="2" t="str">
        <x:v>Grubbs</x:v>
      </x:c>
      <x:c r="C66" s="2" t="str">
        <x:v>#3</x:v>
      </x:c>
      <x:c r="D66" s="11" t="n">
        <x:v>2021</x:v>
      </x:c>
      <x:c r="E66" s="2" t="str">
        <x:v>Keenspot</x:v>
      </x:c>
      <x:c r="F66" s="2" t="str">
        <x:v>Ted Dawson</x:v>
      </x:c>
      <x:c r="G66" s="2" t="str">
        <x:v>Standard cover</x:v>
      </x:c>
      <x:c r="H66" s="2" t="str">
        <x:v>Parody / homage</x:v>
      </x:c>
      <x:c r="I66" s="2" t="str">
        <x:v>Grubbs</x:v>
      </x:c>
      <x:c r="J66" s="2" t="str"/>
      <x:c r="K66" s="2" t="str"/>
      <x:c r="L66" s="2" t="str"/>
      <x:c r="M66" s="2" t="str">
        <x:v>Standard cover</x:v>
      </x:c>
      <x:c r="N66" s="2" t="str">
        <x:v>US / English</x:v>
      </x:c>
      <x:c r="O66" s="13" t="n">
        <x:v>44363</x:v>
      </x:c>
      <x:c r="P66" s="2" t="str">
        <x:v>Listed on galko's League of Comic Geeks list 'Cover Homage: Fantastic Four #1'.</x:v>
      </x:c>
      <x:c r="Q66" s="2" t="str">
        <x:v>Exact cover inspected; additional edition-specific attribution evidence recorded. Character identification remains partial. Native source below preferred 900 x 1400; no upscaling.</x:v>
      </x:c>
      <x:c r="R66" s="2" t="str">
        <x:v>Partial</x:v>
      </x:c>
      <x:c r="S66" s="3" t="str">
        <x:v>https://leagueofcomicgeeks.com/comic/2622351/grubbs-3</x:v>
      </x:c>
      <x:c r="T66" s="3" t="str">
        <x:v>https://leagueofcomicgeeks.com/profile/galko/lists/8796/cover-homage-fantastic-four-1</x:v>
      </x:c>
      <x:c r="U66" s="3" t="str">
        <x:v>https://s3.amazonaws.com/comicgeeks/comics/covers/large-2622351.jpg</x:v>
      </x:c>
      <x:c r="V66" s="2" t="str"/>
      <x:c r="W66" s="2" t="str">
        <x:v>Published</x:v>
      </x:c>
      <x:c r="X66" s="2" t="str">
        <x:v>Reviewed 2026-10-17</x:v>
      </x:c>
    </x:row>
    <x:row r="67" ht="23.850000381469727" hidden="0">
      <x:c r="A67" s="2" t="str">
        <x:v>CL-FF1-0066</x:v>
      </x:c>
      <x:c r="B67" s="2" t="str">
        <x:v>The Robonic Stooges</x:v>
      </x:c>
      <x:c r="C67" s="2" t="str">
        <x:v>#2</x:v>
      </x:c>
      <x:c r="D67" s="11" t="n">
        <x:v>2021</x:v>
      </x:c>
      <x:c r="E67" s="2" t="str">
        <x:v>American Mythology</x:v>
      </x:c>
      <x:c r="F67" s="2" t="str">
        <x:v>Eric Shanower</x:v>
      </x:c>
      <x:c r="G67" s="2" t="str">
        <x:v>Standard cover</x:v>
      </x:c>
      <x:c r="H67" s="2" t="str">
        <x:v>Parody / homage</x:v>
      </x:c>
      <x:c r="I67" s="2" t="str">
        <x:v>Moe Howard; Larry Fine; Curly Howard; Giganto</x:v>
      </x:c>
      <x:c r="J67" s="2" t="str"/>
      <x:c r="K67" s="2" t="str"/>
      <x:c r="L67" s="2" t="str"/>
      <x:c r="M67" s="2" t="str">
        <x:v>Standard cover</x:v>
      </x:c>
      <x:c r="N67" s="2" t="str">
        <x:v>US / English</x:v>
      </x:c>
      <x:c r="O67" s="13" t="n">
        <x:v>44433</x:v>
      </x:c>
      <x:c r="P67" s="2" t="str">
        <x:v>Recreates the street-emerging monster and surrounding figures of Jack Kirby’s Fantastic Four #1 (1961).</x:v>
      </x:c>
      <x:c r="Q67" s="2" t="str">
        <x:v>Exact cover inspected; additional edition-specific attribution evidence recorded.  Native source below preferred 900 x 1400; no upscaling.</x:v>
      </x:c>
      <x:c r="R67" s="2" t="str">
        <x:v>Verified</x:v>
      </x:c>
      <x:c r="S67" s="3" t="str">
        <x:v>https://leagueofcomicgeeks.com/comic/1931866/the-robonic-stooges-2</x:v>
      </x:c>
      <x:c r="T67" s="3" t="str">
        <x:v>https://leagueofcomicgeeks.com/profile/galko/lists/8796/cover-homage-fantastic-four-1</x:v>
      </x:c>
      <x:c r="U67" s="3" t="str">
        <x:v>https://s3.amazonaws.com/comicgeeks/comics/covers/large-1931866.jpg</x:v>
      </x:c>
      <x:c r="V67" s="2" t="str"/>
      <x:c r="W67" s="2" t="str">
        <x:v>Published</x:v>
      </x:c>
      <x:c r="X67" s="2" t="str">
        <x:v>Reviewed 2026-10-17</x:v>
      </x:c>
    </x:row>
    <x:row r="68" ht="23.850000381469727" hidden="0">
      <x:c r="A68" s="2" t="str">
        <x:v>CL-FF1-0067</x:v>
      </x:c>
      <x:c r="B68" s="2" t="str">
        <x:v>The Robonic Stooges</x:v>
      </x:c>
      <x:c r="C68" s="2" t="str">
        <x:v>#2</x:v>
      </x:c>
      <x:c r="D68" s="11" t="n">
        <x:v>2021</x:v>
      </x:c>
      <x:c r="E68" s="2" t="str">
        <x:v>American Mythology</x:v>
      </x:c>
      <x:c r="F68" s="2" t="str">
        <x:v>Eric Shanower</x:v>
      </x:c>
      <x:c r="G68" s="2" t="str">
        <x:v>Cover C limited black-and-white variant</x:v>
      </x:c>
      <x:c r="H68" s="2" t="str">
        <x:v>Parody / homage</x:v>
      </x:c>
      <x:c r="I68" s="2" t="str">
        <x:v>Moe Howard; Larry Fine; Curly Howard; Giganto</x:v>
      </x:c>
      <x:c r="J68" s="2" t="str"/>
      <x:c r="K68" s="2" t="str"/>
      <x:c r="L68" s="2" t="str">
        <x:v>350</x:v>
      </x:c>
      <x:c r="M68" s="2" t="str">
        <x:v>B&amp;W</x:v>
      </x:c>
      <x:c r="N68" s="2" t="str">
        <x:v>US / English</x:v>
      </x:c>
      <x:c r="O68" s="13" t="n">
        <x:v>44433</x:v>
      </x:c>
      <x:c r="P68" s="2" t="str">
        <x:v>Recreates the street-emerging monster and surrounding figures of Jack Kirby’s Fantastic Four #1 (1961).</x:v>
      </x:c>
      <x:c r="Q68" s="2" t="str">
        <x:v>Single source (galko). View the image to confirm the composition. Related edition of CL-FF1-0066; not a separate artwork. Native source below preferred 900 x 1400; no upscaling.</x:v>
      </x:c>
      <x:c r="R68" s="2" t="str">
        <x:v>Verified</x:v>
      </x:c>
      <x:c r="S68" s="3" t="str">
        <x:v>https://leagueofcomicgeeks.com/comic/1931866/the-robonic-stooges-2?variant=5576200</x:v>
      </x:c>
      <x:c r="T68" s="3" t="str">
        <x:v>https://leagueofcomicgeeks.com/profile/galko/lists/8796/cover-homage-fantastic-four-1</x:v>
      </x:c>
      <x:c r="U68" s="3" t="str">
        <x:v>https://s3.amazonaws.com/comicgeeks/comics/covers/large-5576200.jpg</x:v>
      </x:c>
      <x:c r="V68" s="2" t="str"/>
      <x:c r="W68" s="2" t="str">
        <x:v>Published</x:v>
      </x:c>
      <x:c r="X68" s="2" t="str">
        <x:v>Reviewed 2026-10-17</x:v>
      </x:c>
    </x:row>
    <x:row r="69" ht="23.850000381469727" hidden="0">
      <x:c r="A69" s="2" t="str">
        <x:v>CL-FF1-0068</x:v>
      </x:c>
      <x:c r="B69" s="2" t="str">
        <x:v>The Amazing Spider-Man</x:v>
      </x:c>
      <x:c r="C69" s="2" t="str">
        <x:v>#19</x:v>
      </x:c>
      <x:c r="D69" s="11" t="n">
        <x:v>2023</x:v>
      </x:c>
      <x:c r="E69" s="2" t="str">
        <x:v>Marvel Comics</x:v>
      </x:c>
      <x:c r="F69" s="2" t="str">
        <x:v>Giada Perissinotto</x:v>
      </x:c>
      <x:c r="G69" s="2" t="str">
        <x:v>Giada Perissinotto Disney100 What If? Variant</x:v>
      </x:c>
      <x:c r="H69" s="2" t="str">
        <x:v>Direct homage</x:v>
      </x:c>
      <x:c r="I69" s="2" t="str">
        <x:v>Mickey Mouse; Minnie Mouse; Donald Duck; Goofy; Pete</x:v>
      </x:c>
      <x:c r="J69" s="2" t="str"/>
      <x:c r="K69" s="2" t="str"/>
      <x:c r="L69" s="2" t="str"/>
      <x:c r="M69" s="2" t="str">
        <x:v>Variant cover</x:v>
      </x:c>
      <x:c r="N69" s="2" t="str">
        <x:v>US / English</x:v>
      </x:c>
      <x:c r="O69" s="13" t="n">
        <x:v>44965</x:v>
      </x:c>
      <x:c r="P69" s="2" t="str">
        <x:v>Recreates the street-emerging monster and surrounding figures of Jack Kirby’s Fantastic Four #1 (1961).</x:v>
      </x:c>
      <x:c r="Q69" s="2" t="str">
        <x:v>Single source (galko). View the image to confirm the composition. Native source below preferred 900 x 1400; no upscaling.</x:v>
      </x:c>
      <x:c r="R69" s="2" t="str">
        <x:v>Verified</x:v>
      </x:c>
      <x:c r="S69" s="3" t="str">
        <x:v>https://leagueofcomicgeeks.com/comic/8923995/the-amazing-spider-man-19?variant=3189375</x:v>
      </x:c>
      <x:c r="T69" s="3" t="str">
        <x:v>https://leagueofcomicgeeks.com/profile/galko/lists/8796/cover-homage-fantastic-four-1</x:v>
      </x:c>
      <x:c r="U69" s="3" t="str">
        <x:v>https://s3.amazonaws.com/comicgeeks/comics/covers/large-3189375.jpg</x:v>
      </x:c>
      <x:c r="V69" s="2" t="str"/>
      <x:c r="W69" s="2" t="str">
        <x:v>Published</x:v>
      </x:c>
      <x:c r="X69" s="2" t="str">
        <x:v>Reviewed 2026-10-17</x:v>
      </x:c>
    </x:row>
    <x:row r="70" ht="23.850000381469727" hidden="0">
      <x:c r="A70" s="2" t="str">
        <x:v>CL-FF1-0069</x:v>
      </x:c>
      <x:c r="B70" s="2" t="str">
        <x:v>Fantastic Four</x:v>
      </x:c>
      <x:c r="C70" s="2" t="str">
        <x:v>#16</x:v>
      </x:c>
      <x:c r="D70" s="11" t="n">
        <x:v>2024</x:v>
      </x:c>
      <x:c r="E70" s="2" t="str">
        <x:v>Marvel Comics</x:v>
      </x:c>
      <x:c r="F70" s="2" t="str">
        <x:v>Chad Hardin</x:v>
      </x:c>
      <x:c r="G70" s="2" t="str">
        <x:v>Chad Hardin Wolverine 50th Anniversary Variant</x:v>
      </x:c>
      <x:c r="H70" s="2" t="str">
        <x:v>Direct homage</x:v>
      </x:c>
      <x:c r="I70" s="2" t="str">
        <x:v>Wolverine (Logan); X-23 (Laura Kinney)</x:v>
      </x:c>
      <x:c r="J70" s="2" t="str"/>
      <x:c r="K70" s="2" t="str"/>
      <x:c r="L70" s="2" t="str"/>
      <x:c r="M70" s="2" t="str">
        <x:v>Variant cover</x:v>
      </x:c>
      <x:c r="N70" s="2" t="str">
        <x:v>US / English</x:v>
      </x:c>
      <x:c r="O70" s="13" t="n">
        <x:v>45308</x:v>
      </x:c>
      <x:c r="P70" s="2" t="str">
        <x:v>Listed on galko's League of Comic Geeks list 'Cover Homage: Fantastic Four #1'.</x:v>
      </x:c>
      <x:c r="Q70" s="2" t="str">
        <x:v>Single source (galko). View the image to confirm the composition. Native source below preferred 900 x 1400; no upscaling.</x:v>
      </x:c>
      <x:c r="R70" s="2" t="str">
        <x:v>Partial</x:v>
      </x:c>
      <x:c r="S70" s="3" t="str">
        <x:v>https://leagueofcomicgeeks.com/comic/5234229/fantastic-four-16?variant=6489390</x:v>
      </x:c>
      <x:c r="T70" s="3" t="str">
        <x:v>https://leagueofcomicgeeks.com/profile/galko/lists/8796/cover-homage-fantastic-four-1</x:v>
      </x:c>
      <x:c r="U70" s="3" t="str">
        <x:v>https://s3.amazonaws.com/comicgeeks/comics/covers/large-6489390.jpg</x:v>
      </x:c>
      <x:c r="V70" s="2" t="str"/>
      <x:c r="W70" s="2" t="str">
        <x:v>Published</x:v>
      </x:c>
      <x:c r="X70" s="2" t="str">
        <x:v>Reviewed 2026-10-17</x:v>
      </x:c>
    </x:row>
    <x:row r="71" ht="23.850000381469727" hidden="0">
      <x:c r="A71" s="2" t="str">
        <x:v>CL-FF1-0070</x:v>
      </x:c>
      <x:c r="B71" s="2" t="str">
        <x:v>Godzilla's Monsterpiece Theatre</x:v>
      </x:c>
      <x:c r="C71" s="2" t="str">
        <x:v>#1</x:v>
      </x:c>
      <x:c r="D71" s="11" t="n">
        <x:v>2024</x:v>
      </x:c>
      <x:c r="E71" s="2" t="str">
        <x:v>IDW Publishing</x:v>
      </x:c>
      <x:c r="F71" s="2" t="str">
        <x:v>Tom Scioli</x:v>
      </x:c>
      <x:c r="G71" s="2" t="str">
        <x:v>Standard cover</x:v>
      </x:c>
      <x:c r="H71" s="2" t="str">
        <x:v>Direct homage</x:v>
      </x:c>
      <x:c r="I71" s="2" t="str">
        <x:v>Godzilla</x:v>
      </x:c>
      <x:c r="J71" s="2" t="str"/>
      <x:c r="K71" s="2" t="str"/>
      <x:c r="L71" s="2" t="str"/>
      <x:c r="M71" s="2" t="str">
        <x:v>Standard cover</x:v>
      </x:c>
      <x:c r="N71" s="2" t="str">
        <x:v>US / English</x:v>
      </x:c>
      <x:c r="O71" s="13" t="n">
        <x:v>45588</x:v>
      </x:c>
      <x:c r="P71" s="2" t="str">
        <x:v>Listed on galko's League of Comic Geeks list 'Cover Homage: Fantastic Four #1'.</x:v>
      </x:c>
      <x:c r="Q71" s="2" t="str">
        <x:v>Exact cover inspected; additional edition-specific attribution evidence recorded. Character identification remains partial. Native source below preferred 900 x 1400; no upscaling.</x:v>
      </x:c>
      <x:c r="R71" s="2" t="str">
        <x:v>Partial</x:v>
      </x:c>
      <x:c r="S71" s="3" t="str">
        <x:v>https://leagueofcomicgeeks.com/comic/1494961/godzillas-monsterpiece-theatre-1</x:v>
      </x:c>
      <x:c r="T71" s="3" t="str">
        <x:v>https://leagueofcomicgeeks.com/profile/galko/lists/8796/cover-homage-fantastic-four-1</x:v>
      </x:c>
      <x:c r="U71" s="3" t="str">
        <x:v>https://s3.amazonaws.com/comicgeeks/comics/covers/large-1494961.jpg</x:v>
      </x:c>
      <x:c r="V71" s="2" t="str"/>
      <x:c r="W71" s="2" t="str">
        <x:v>Published</x:v>
      </x:c>
      <x:c r="X71" s="2" t="str">
        <x:v>Reviewed 2026-10-17</x:v>
      </x:c>
    </x:row>
    <x:row r="72" ht="35.04999923706055" hidden="0">
      <x:c r="A72" s="2" t="str">
        <x:v>CL-FF1-0071</x:v>
      </x:c>
      <x:c r="B72" s="2" t="str">
        <x:v>Teenage Mutant Ninja Turtles</x:v>
      </x:c>
      <x:c r="C72" s="2" t="str">
        <x:v>#3</x:v>
      </x:c>
      <x:c r="D72" s="11" t="n">
        <x:v>2024</x:v>
      </x:c>
      <x:c r="E72" s="2" t="str">
        <x:v>IDW Publishing</x:v>
      </x:c>
      <x:c r="F72" s="2" t="str">
        <x:v>Bill Morrison</x:v>
      </x:c>
      <x:c r="G72" s="2" t="str">
        <x:v>AnZ Comics/Webster's Vault Bill Morrison Simpsonized Homage Variant LTD 1000</x:v>
      </x:c>
      <x:c r="H72" s="2" t="str">
        <x:v>Direct homage</x:v>
      </x:c>
      <x:c r="I72" s="2" t="str">
        <x:v>Leonardo; Raphael; Donatello; Michelangelo; Krang</x:v>
      </x:c>
      <x:c r="J72" s="2" t="str">
        <x:v>AnZ Comics/Webster's Vault</x:v>
      </x:c>
      <x:c r="K72" s="2" t="str"/>
      <x:c r="L72" s="2" t="str"/>
      <x:c r="M72" s="2" t="str">
        <x:v>Variant cover</x:v>
      </x:c>
      <x:c r="N72" s="2" t="str">
        <x:v>US / English</x:v>
      </x:c>
      <x:c r="O72" s="13" t="n">
        <x:v>45588</x:v>
      </x:c>
      <x:c r="P72" s="2" t="str">
        <x:v>Recreates the street-emerging monster and surrounding figures of Jack Kirby’s Fantastic Four #1 (1961).</x:v>
      </x:c>
      <x:c r="Q72" s="2" t="str">
        <x:v>Single source (galko). View the image to confirm the composition. Native source below preferred 900 x 1400; no upscaling.</x:v>
      </x:c>
      <x:c r="R72" s="2" t="str">
        <x:v>Verified</x:v>
      </x:c>
      <x:c r="S72" s="3" t="str">
        <x:v>https://leagueofcomicgeeks.com/comic/5312117/teenage-mutant-ninja-turtles-3?variant=9273950</x:v>
      </x:c>
      <x:c r="T72" s="3" t="str">
        <x:v>https://leagueofcomicgeeks.com/profile/galko/lists/8796/cover-homage-fantastic-four-1</x:v>
      </x:c>
      <x:c r="U72" s="3" t="str">
        <x:v>https://s3.amazonaws.com/comicgeeks/comics/covers/large-9273950.jpg</x:v>
      </x:c>
      <x:c r="V72" s="2" t="str"/>
      <x:c r="W72" s="2" t="str">
        <x:v>Published</x:v>
      </x:c>
      <x:c r="X72" s="2" t="str">
        <x:v>Reviewed 2026-10-17</x:v>
      </x:c>
    </x:row>
    <x:row r="73" ht="35.04999923706055" hidden="0">
      <x:c r="A73" s="2" t="str">
        <x:v>CL-FF1-0072</x:v>
      </x:c>
      <x:c r="B73" s="2" t="str">
        <x:v>The Rocketfellers</x:v>
      </x:c>
      <x:c r="C73" s="2" t="str">
        <x:v>#7</x:v>
      </x:c>
      <x:c r="D73" s="11" t="n">
        <x:v>2025</x:v>
      </x:c>
      <x:c r="E73" s="2" t="str">
        <x:v>Image Comics</x:v>
      </x:c>
      <x:c r="F73" s="2" t="str">
        <x:v>Ramón Bachs</x:v>
      </x:c>
      <x:c r="G73" s="2" t="str">
        <x:v>Cover D Ramón Bachs Fantastic Four Homage Variant</x:v>
      </x:c>
      <x:c r="H73" s="2" t="str">
        <x:v>Direct homage</x:v>
      </x:c>
      <x:c r="I73" s="2" t="str">
        <x:v>Roland Rocketfeller; Rachel Rocketfeller; Richie Rocketfeller; Rae Rocketfeller; Rodney Rocketfeller</x:v>
      </x:c>
      <x:c r="J73" s="2" t="str"/>
      <x:c r="K73" s="2" t="str"/>
      <x:c r="L73" s="2" t="str"/>
      <x:c r="M73" s="2" t="str">
        <x:v>Variant cover</x:v>
      </x:c>
      <x:c r="N73" s="2" t="str">
        <x:v>US / English</x:v>
      </x:c>
      <x:c r="O73" s="13" t="n">
        <x:v>45861</x:v>
      </x:c>
      <x:c r="P73" s="2" t="str">
        <x:v>Listed on galko's League of Comic Geeks list 'Cover Homage: Fantastic Four #1'. The League of Comic Geeks variant name itself names the target.</x:v>
      </x:c>
      <x:c r="Q73" s="2" t="str">
        <x:v>Native source below preferred 900 x 1400; no upscaling.</x:v>
      </x:c>
      <x:c r="R73" s="2" t="str">
        <x:v>Partial</x:v>
      </x:c>
      <x:c r="S73" s="3" t="str">
        <x:v>https://leagueofcomicgeeks.com/comic/8573410/the-rocketfellers-7?variant=4300205</x:v>
      </x:c>
      <x:c r="T73" s="3" t="str">
        <x:v>https://leagueofcomicgeeks.com/profile/galko/lists/8796/cover-homage-fantastic-four-1</x:v>
      </x:c>
      <x:c r="U73" s="3" t="str">
        <x:v>https://s3.amazonaws.com/comicgeeks/comics/covers/large-4300205.jpg</x:v>
      </x:c>
      <x:c r="V73" s="2" t="str"/>
      <x:c r="W73" s="2" t="str">
        <x:v>Published</x:v>
      </x:c>
      <x:c r="X73" s="2" t="str">
        <x:v>Reviewed 2026-10-17</x:v>
      </x:c>
    </x:row>
    <x:row r="74">
      <x:c r="A74" t="str">
        <x:v>CL-FF1-0073</x:v>
      </x:c>
      <x:c r="B74" t="str">
        <x:v>Fantastic Four: First Steps</x:v>
      </x:c>
      <x:c r="C74" t="str">
        <x:v>#1</x:v>
      </x:c>
      <x:c r="D74" s="12" t="n">
        <x:v>2025</x:v>
      </x:c>
      <x:c r="E74" t="str">
        <x:v>Marvel Comics</x:v>
      </x:c>
      <x:c r="F74" t="str">
        <x:v>Phil Noto</x:v>
      </x:c>
      <x:c r="G74" t="str">
        <x:v>Cover A (MCU uniforms); Cover B (classic costumes)</x:v>
      </x:c>
      <x:c r="H74" t="str">
        <x:v>Direct homage</x:v>
      </x:c>
      <x:c r="I74" t="str">
        <x:v>Mister Fantastic; Invisible Woman; Human Torch (Johnny Storm); Thing; Giganto</x:v>
      </x:c>
      <x:c r="J74" t="str"/>
      <x:c r="K74" t="str"/>
      <x:c r="L74" t="str"/>
      <x:c r="M74" t="str"/>
      <x:c r="N74" t="str">
        <x:v>US / English</x:v>
      </x:c>
      <x:c r="O74" s="14" t="n">
        <x:v>45847</x:v>
      </x:c>
      <x:c r="P74" t="str">
        <x:v>MCU interpretation of the FF1 monster/street composition. Same Phil Noto drawing with alternate costume-color edition.</x:v>
      </x:c>
      <x:c r="Q74" t="str">
        <x:v>Exact publisher/distributor cover inspected; native high-resolution scan.</x:v>
      </x:c>
      <x:c r="R74" t="str">
        <x:v>Verified</x:v>
      </x:c>
      <x:c r="S74" t="str">
        <x:v>https://prhcomics.com/book/?isbn=75960621291000111</x:v>
      </x:c>
      <x:c r="T74" t="str">
        <x:v>https://www.marvel.com/comics/issue/128004/read</x:v>
      </x:c>
      <x:c r="U74" t="str">
        <x:v>https://images.penguinrandomhouse.com/cover/tif/75960621291000111</x:v>
      </x:c>
      <x:c r="V74" t="str"/>
      <x:c r="W74" t="str">
        <x:v>Published</x:v>
      </x:c>
      <x:c r="X74" t="str">
        <x:v>Reviewed 2026-10-17</x:v>
      </x:c>
    </x:row>
    <x:row r="75">
      <x:c r="A75" t="str">
        <x:v>CL-FF1-0074</x:v>
      </x:c>
      <x:c r="B75" t="str">
        <x:v>Fantastic Four</x:v>
      </x:c>
      <x:c r="C75" t="str">
        <x:v>#15</x:v>
      </x:c>
      <x:c r="D75" s="12" t="n">
        <x:v>2026</x:v>
      </x:c>
      <x:c r="E75" t="str">
        <x:v>Marvel Comics</x:v>
      </x:c>
      <x:c r="F75" t="str">
        <x:v>Humberto Ramos</x:v>
      </x:c>
      <x:c r="G75" t="str">
        <x:v>Humberto Ramos homage variant</x:v>
      </x:c>
      <x:c r="H75" t="str">
        <x:v>Direct homage</x:v>
      </x:c>
      <x:c r="I75" t="str">
        <x:v>Mister Fantastic; Invisible Woman; Human Torch (Johnny Storm); Thing; Giganto</x:v>
      </x:c>
      <x:c r="J75" t="str"/>
      <x:c r="K75" t="str"/>
      <x:c r="L75" t="str"/>
      <x:c r="M75" t="str"/>
      <x:c r="N75" t="str">
        <x:v>US / English</x:v>
      </x:c>
      <x:c r="O75" s="14" t="n">
        <x:v>46239</x:v>
      </x:c>
      <x:c r="P75" t="str">
        <x:v>65th-anniversary modern reinterpretation of Kirby’s original FF1 cover.</x:v>
      </x:c>
      <x:c r="Q75" t="str">
        <x:v>Exact publisher/distributor cover inspected; native high-resolution scan.</x:v>
      </x:c>
      <x:c r="R75" t="str">
        <x:v>Verified</x:v>
      </x:c>
      <x:c r="S75" t="str">
        <x:v>https://prhcomics.com/book/?isbn=75960621122701571</x:v>
      </x:c>
      <x:c r="T75" t="str"/>
      <x:c r="U75" t="str">
        <x:v>https://images.penguinrandomhouse.com/cover/tif/75960621122701571</x:v>
      </x:c>
      <x:c r="V75" t="str"/>
      <x:c r="W75" t="str">
        <x:v>Published</x:v>
      </x:c>
      <x:c r="X75" t="str">
        <x:v>Reviewed 2026-10-17</x:v>
      </x:c>
    </x:row>
  </x:sheetData>
  <x:conditionalFormatting sqref="R2:R73">
    <x:cfRule type="cellIs" dxfId="6" priority="2" aboveAverage="0" percent="0" bottom="0" operator="equal" rank="0" equalAverage="0">
      <x:formula>"Verified"</x:formula>
    </x:cfRule>
    <x:cfRule type="cellIs" dxfId="7" priority="3" aboveAverage="0" percent="0" bottom="0" operator="equal" rank="0" equalAverage="0">
      <x:formula>"Partial"</x:formula>
    </x:cfRule>
    <x:cfRule type="cellIs" dxfId="8" priority="4" aboveAverage="0" percent="0" bottom="0" operator="equal" rank="0" equalAverage="0">
      <x:formula>"Needs Review"</x:formula>
    </x:cfRule>
  </x:conditionalFormatting>
  <x:dataValidations count="1">
    <x:dataValidation type="list" errorStyle="stop" operator="between" allowBlank="1" showDropDown="0" showInputMessage="0" showErrorMessage="0" sqref="R2:R273">
      <x:formula1>"Verified,Partial,Needs Review"</x:formula1>
      <x:formula2>0</x:formula2>
    </x:dataValidation>
  </x:dataValidations>
  <x:hyperlinks>
    <x:hyperlink xmlns:r="http://schemas.openxmlformats.org/officeDocument/2006/relationships" ref="S2" r:id="R3619ca81dfba40d1"/>
    <x:hyperlink xmlns:r="http://schemas.openxmlformats.org/officeDocument/2006/relationships" ref="T2" r:id="Rf79a8565b8b8423f"/>
    <x:hyperlink xmlns:r="http://schemas.openxmlformats.org/officeDocument/2006/relationships" ref="U2" r:id="Rcc93017d89d14350"/>
    <x:hyperlink xmlns:r="http://schemas.openxmlformats.org/officeDocument/2006/relationships" ref="S3" r:id="R82c249e79f2d4c17"/>
    <x:hyperlink xmlns:r="http://schemas.openxmlformats.org/officeDocument/2006/relationships" ref="T3" r:id="R324f2ffa741f4372"/>
    <x:hyperlink xmlns:r="http://schemas.openxmlformats.org/officeDocument/2006/relationships" ref="U3" r:id="R66009023dec54d00"/>
    <x:hyperlink xmlns:r="http://schemas.openxmlformats.org/officeDocument/2006/relationships" ref="S4" r:id="Rd5c933b07b40449d"/>
    <x:hyperlink xmlns:r="http://schemas.openxmlformats.org/officeDocument/2006/relationships" ref="T4" r:id="R4b1633b4ceeb460d"/>
    <x:hyperlink xmlns:r="http://schemas.openxmlformats.org/officeDocument/2006/relationships" ref="U4" r:id="R8d41d66fcff24298"/>
    <x:hyperlink xmlns:r="http://schemas.openxmlformats.org/officeDocument/2006/relationships" ref="S5" r:id="R5cba09c4d853431d"/>
    <x:hyperlink xmlns:r="http://schemas.openxmlformats.org/officeDocument/2006/relationships" ref="T5" r:id="R70bf0557a4ee44b7"/>
    <x:hyperlink xmlns:r="http://schemas.openxmlformats.org/officeDocument/2006/relationships" ref="U5" r:id="R76f26d01e9af4d27"/>
    <x:hyperlink xmlns:r="http://schemas.openxmlformats.org/officeDocument/2006/relationships" ref="S6" r:id="Ra0c8a1932f9546dc"/>
    <x:hyperlink xmlns:r="http://schemas.openxmlformats.org/officeDocument/2006/relationships" ref="T6" r:id="R3f2f7bfffd434d1a"/>
    <x:hyperlink xmlns:r="http://schemas.openxmlformats.org/officeDocument/2006/relationships" ref="U6" r:id="R1a062060227f4808"/>
    <x:hyperlink xmlns:r="http://schemas.openxmlformats.org/officeDocument/2006/relationships" ref="S7" r:id="R4e6b64f9fd7841df"/>
    <x:hyperlink xmlns:r="http://schemas.openxmlformats.org/officeDocument/2006/relationships" ref="T7" r:id="R7c5d2f3da4a54ee4"/>
    <x:hyperlink xmlns:r="http://schemas.openxmlformats.org/officeDocument/2006/relationships" ref="U7" r:id="R8030e305fda5434d"/>
    <x:hyperlink xmlns:r="http://schemas.openxmlformats.org/officeDocument/2006/relationships" ref="S8" r:id="R706dc40acc3243cd"/>
    <x:hyperlink xmlns:r="http://schemas.openxmlformats.org/officeDocument/2006/relationships" ref="T8" r:id="R47062e7505884e23"/>
    <x:hyperlink xmlns:r="http://schemas.openxmlformats.org/officeDocument/2006/relationships" ref="U8" r:id="R77ec0d8e3a634e5a"/>
    <x:hyperlink xmlns:r="http://schemas.openxmlformats.org/officeDocument/2006/relationships" ref="S9" r:id="R464ed825ae954ea7"/>
    <x:hyperlink xmlns:r="http://schemas.openxmlformats.org/officeDocument/2006/relationships" ref="T9" r:id="R20314e5bb04f4d51"/>
    <x:hyperlink xmlns:r="http://schemas.openxmlformats.org/officeDocument/2006/relationships" ref="U9" r:id="R23c613222edc40d2"/>
    <x:hyperlink xmlns:r="http://schemas.openxmlformats.org/officeDocument/2006/relationships" ref="S10" r:id="Ra4d1c643e47a4f56"/>
    <x:hyperlink xmlns:r="http://schemas.openxmlformats.org/officeDocument/2006/relationships" ref="T10" r:id="R531ec8bbfe294b9b"/>
    <x:hyperlink xmlns:r="http://schemas.openxmlformats.org/officeDocument/2006/relationships" ref="U10" r:id="R273f1a704fb74727"/>
    <x:hyperlink xmlns:r="http://schemas.openxmlformats.org/officeDocument/2006/relationships" ref="S11" r:id="R548ad935c0ef4f29"/>
    <x:hyperlink xmlns:r="http://schemas.openxmlformats.org/officeDocument/2006/relationships" ref="T11" r:id="R68888276f7ad44d9"/>
    <x:hyperlink xmlns:r="http://schemas.openxmlformats.org/officeDocument/2006/relationships" ref="U11" r:id="R430af3dd0256447e"/>
    <x:hyperlink xmlns:r="http://schemas.openxmlformats.org/officeDocument/2006/relationships" ref="S12" r:id="Rf15f987ecb4d4594"/>
    <x:hyperlink xmlns:r="http://schemas.openxmlformats.org/officeDocument/2006/relationships" ref="T12" r:id="R394a8f29d9d8441e"/>
    <x:hyperlink xmlns:r="http://schemas.openxmlformats.org/officeDocument/2006/relationships" ref="U12" r:id="R309ff545e83e4856"/>
    <x:hyperlink xmlns:r="http://schemas.openxmlformats.org/officeDocument/2006/relationships" ref="S13" r:id="Rd9a88da668024204"/>
    <x:hyperlink xmlns:r="http://schemas.openxmlformats.org/officeDocument/2006/relationships" ref="T13" r:id="Ree68898f89564164"/>
    <x:hyperlink xmlns:r="http://schemas.openxmlformats.org/officeDocument/2006/relationships" ref="U13" r:id="Rc998070589894354"/>
    <x:hyperlink xmlns:r="http://schemas.openxmlformats.org/officeDocument/2006/relationships" ref="S14" r:id="Rba2b37b04a144ac6"/>
    <x:hyperlink xmlns:r="http://schemas.openxmlformats.org/officeDocument/2006/relationships" ref="T14" r:id="R3f635e816a8c45be"/>
    <x:hyperlink xmlns:r="http://schemas.openxmlformats.org/officeDocument/2006/relationships" ref="U14" r:id="R09d07241ed57418f"/>
    <x:hyperlink xmlns:r="http://schemas.openxmlformats.org/officeDocument/2006/relationships" ref="S15" r:id="Rd015418f3da846b1"/>
    <x:hyperlink xmlns:r="http://schemas.openxmlformats.org/officeDocument/2006/relationships" ref="T15" r:id="R124aa312ee66457d"/>
    <x:hyperlink xmlns:r="http://schemas.openxmlformats.org/officeDocument/2006/relationships" ref="U15" r:id="R285df2e69c8b4737"/>
    <x:hyperlink xmlns:r="http://schemas.openxmlformats.org/officeDocument/2006/relationships" ref="S16" r:id="R43a1ceda26764fd0"/>
    <x:hyperlink xmlns:r="http://schemas.openxmlformats.org/officeDocument/2006/relationships" ref="T16" r:id="Raa97b685bf9d49fc"/>
    <x:hyperlink xmlns:r="http://schemas.openxmlformats.org/officeDocument/2006/relationships" ref="U16" r:id="Rdede842954fc4b6a"/>
    <x:hyperlink xmlns:r="http://schemas.openxmlformats.org/officeDocument/2006/relationships" ref="S17" r:id="Rf3eb7f033dd14bec"/>
    <x:hyperlink xmlns:r="http://schemas.openxmlformats.org/officeDocument/2006/relationships" ref="T17" r:id="Rb509472384a54bf9"/>
    <x:hyperlink xmlns:r="http://schemas.openxmlformats.org/officeDocument/2006/relationships" ref="U17" r:id="R5240a21f38674021"/>
    <x:hyperlink xmlns:r="http://schemas.openxmlformats.org/officeDocument/2006/relationships" ref="S18" r:id="R69521408e4b14ec3"/>
    <x:hyperlink xmlns:r="http://schemas.openxmlformats.org/officeDocument/2006/relationships" ref="T18" r:id="R2cba47760631467d"/>
    <x:hyperlink xmlns:r="http://schemas.openxmlformats.org/officeDocument/2006/relationships" ref="U18" r:id="R1e2de607f092404c"/>
    <x:hyperlink xmlns:r="http://schemas.openxmlformats.org/officeDocument/2006/relationships" ref="S19" r:id="Ra0a575a3766940ca"/>
    <x:hyperlink xmlns:r="http://schemas.openxmlformats.org/officeDocument/2006/relationships" ref="T19" r:id="Ra42f8fc9d6d24a10"/>
    <x:hyperlink xmlns:r="http://schemas.openxmlformats.org/officeDocument/2006/relationships" ref="U19" r:id="R77994e5ba9374731"/>
    <x:hyperlink xmlns:r="http://schemas.openxmlformats.org/officeDocument/2006/relationships" ref="S20" r:id="R911d6bc5054b4caf"/>
    <x:hyperlink xmlns:r="http://schemas.openxmlformats.org/officeDocument/2006/relationships" ref="T20" r:id="Rd2ddb6191eaa45d7"/>
    <x:hyperlink xmlns:r="http://schemas.openxmlformats.org/officeDocument/2006/relationships" ref="U20" r:id="R4039014158824c91"/>
    <x:hyperlink xmlns:r="http://schemas.openxmlformats.org/officeDocument/2006/relationships" ref="S21" r:id="Rdde1301f0b734cc4"/>
    <x:hyperlink xmlns:r="http://schemas.openxmlformats.org/officeDocument/2006/relationships" ref="T21" r:id="R59a138beb70f4587"/>
    <x:hyperlink xmlns:r="http://schemas.openxmlformats.org/officeDocument/2006/relationships" ref="U21" r:id="R61fb4dc775324f49"/>
    <x:hyperlink xmlns:r="http://schemas.openxmlformats.org/officeDocument/2006/relationships" ref="S22" r:id="R3c53cb4353ac4740"/>
    <x:hyperlink xmlns:r="http://schemas.openxmlformats.org/officeDocument/2006/relationships" ref="T22" r:id="Rba128cb9cbc44643"/>
    <x:hyperlink xmlns:r="http://schemas.openxmlformats.org/officeDocument/2006/relationships" ref="U22" r:id="R3aa44129e2794e7e"/>
    <x:hyperlink xmlns:r="http://schemas.openxmlformats.org/officeDocument/2006/relationships" ref="S23" r:id="R4a9286e05be24285"/>
    <x:hyperlink xmlns:r="http://schemas.openxmlformats.org/officeDocument/2006/relationships" ref="T23" r:id="R1ae7612aa90443c4"/>
    <x:hyperlink xmlns:r="http://schemas.openxmlformats.org/officeDocument/2006/relationships" ref="U23" r:id="Rd860e653961f46f1"/>
    <x:hyperlink xmlns:r="http://schemas.openxmlformats.org/officeDocument/2006/relationships" ref="S24" r:id="R33ffa0f6cd5b4caa"/>
    <x:hyperlink xmlns:r="http://schemas.openxmlformats.org/officeDocument/2006/relationships" ref="T24" r:id="Rfe5d332d69be4398"/>
    <x:hyperlink xmlns:r="http://schemas.openxmlformats.org/officeDocument/2006/relationships" ref="U24" r:id="Ra1af94f2c72f4ff0"/>
    <x:hyperlink xmlns:r="http://schemas.openxmlformats.org/officeDocument/2006/relationships" ref="S25" r:id="Ra156bc72e5b14e0c"/>
    <x:hyperlink xmlns:r="http://schemas.openxmlformats.org/officeDocument/2006/relationships" ref="T25" r:id="Rfeed27db32b74008"/>
    <x:hyperlink xmlns:r="http://schemas.openxmlformats.org/officeDocument/2006/relationships" ref="U25" r:id="Ra68eb675234448a9"/>
    <x:hyperlink xmlns:r="http://schemas.openxmlformats.org/officeDocument/2006/relationships" ref="S26" r:id="Rf824ad846e8a4fa3"/>
    <x:hyperlink xmlns:r="http://schemas.openxmlformats.org/officeDocument/2006/relationships" ref="T26" r:id="Rab3d7e85ff284d30"/>
    <x:hyperlink xmlns:r="http://schemas.openxmlformats.org/officeDocument/2006/relationships" ref="U26" r:id="Rd74e64d9153b42d5"/>
    <x:hyperlink xmlns:r="http://schemas.openxmlformats.org/officeDocument/2006/relationships" ref="S27" r:id="R5680ef1126d94bec"/>
    <x:hyperlink xmlns:r="http://schemas.openxmlformats.org/officeDocument/2006/relationships" ref="T27" r:id="Rafe3a8861fc74c39"/>
    <x:hyperlink xmlns:r="http://schemas.openxmlformats.org/officeDocument/2006/relationships" ref="U27" r:id="Rb2e1e4545beb4136"/>
    <x:hyperlink xmlns:r="http://schemas.openxmlformats.org/officeDocument/2006/relationships" ref="S28" r:id="Ra02a88367d494163"/>
    <x:hyperlink xmlns:r="http://schemas.openxmlformats.org/officeDocument/2006/relationships" ref="T28" r:id="Rda89631d9ac24ad6"/>
    <x:hyperlink xmlns:r="http://schemas.openxmlformats.org/officeDocument/2006/relationships" ref="U28" r:id="R5ae3630656ec4d72"/>
    <x:hyperlink xmlns:r="http://schemas.openxmlformats.org/officeDocument/2006/relationships" ref="S29" r:id="Rf5d66070375947cc"/>
    <x:hyperlink xmlns:r="http://schemas.openxmlformats.org/officeDocument/2006/relationships" ref="T29" r:id="R90f921ff4a994461"/>
    <x:hyperlink xmlns:r="http://schemas.openxmlformats.org/officeDocument/2006/relationships" ref="U29" r:id="R5ac0fa0756c94220"/>
    <x:hyperlink xmlns:r="http://schemas.openxmlformats.org/officeDocument/2006/relationships" ref="S30" r:id="R838be56498c542d2"/>
    <x:hyperlink xmlns:r="http://schemas.openxmlformats.org/officeDocument/2006/relationships" ref="T30" r:id="R839ebf9dc4654ead"/>
    <x:hyperlink xmlns:r="http://schemas.openxmlformats.org/officeDocument/2006/relationships" ref="U30" r:id="Ra7ccc05d35b842ae"/>
    <x:hyperlink xmlns:r="http://schemas.openxmlformats.org/officeDocument/2006/relationships" ref="S31" r:id="Rcae0dd4a209a470f"/>
    <x:hyperlink xmlns:r="http://schemas.openxmlformats.org/officeDocument/2006/relationships" ref="T31" r:id="R9da19482b237473d"/>
    <x:hyperlink xmlns:r="http://schemas.openxmlformats.org/officeDocument/2006/relationships" ref="U31" r:id="Rc8c8e7623b8e453d"/>
    <x:hyperlink xmlns:r="http://schemas.openxmlformats.org/officeDocument/2006/relationships" ref="S32" r:id="R8358b7e45c304ac8"/>
    <x:hyperlink xmlns:r="http://schemas.openxmlformats.org/officeDocument/2006/relationships" ref="T32" r:id="Rd1bf1fd45200431f"/>
    <x:hyperlink xmlns:r="http://schemas.openxmlformats.org/officeDocument/2006/relationships" ref="U32" r:id="Ra5dfadf483754201"/>
    <x:hyperlink xmlns:r="http://schemas.openxmlformats.org/officeDocument/2006/relationships" ref="S33" r:id="Rccd0409fc2b24f5d"/>
    <x:hyperlink xmlns:r="http://schemas.openxmlformats.org/officeDocument/2006/relationships" ref="T33" r:id="R4d9b110ae2ed475a"/>
    <x:hyperlink xmlns:r="http://schemas.openxmlformats.org/officeDocument/2006/relationships" ref="U33" r:id="Rc29e8ea2875c4eb3"/>
    <x:hyperlink xmlns:r="http://schemas.openxmlformats.org/officeDocument/2006/relationships" ref="S34" r:id="Rbe0ad2900c254270"/>
    <x:hyperlink xmlns:r="http://schemas.openxmlformats.org/officeDocument/2006/relationships" ref="T34" r:id="R0c68cc969d5f41ac"/>
    <x:hyperlink xmlns:r="http://schemas.openxmlformats.org/officeDocument/2006/relationships" ref="U34" r:id="R01673d76c27b4486"/>
    <x:hyperlink xmlns:r="http://schemas.openxmlformats.org/officeDocument/2006/relationships" ref="S35" r:id="Re7ae3afda8e84236"/>
    <x:hyperlink xmlns:r="http://schemas.openxmlformats.org/officeDocument/2006/relationships" ref="T35" r:id="Rf97a7eb0f30a440f"/>
    <x:hyperlink xmlns:r="http://schemas.openxmlformats.org/officeDocument/2006/relationships" ref="U35" r:id="R890beb854c944933"/>
    <x:hyperlink xmlns:r="http://schemas.openxmlformats.org/officeDocument/2006/relationships" ref="S36" r:id="R2465f4df28be4fea"/>
    <x:hyperlink xmlns:r="http://schemas.openxmlformats.org/officeDocument/2006/relationships" ref="T36" r:id="R2a77a33d55104974"/>
    <x:hyperlink xmlns:r="http://schemas.openxmlformats.org/officeDocument/2006/relationships" ref="U36" r:id="R9d5bc9739fc8494d"/>
    <x:hyperlink xmlns:r="http://schemas.openxmlformats.org/officeDocument/2006/relationships" ref="S37" r:id="Rd2ab8db14021427b"/>
    <x:hyperlink xmlns:r="http://schemas.openxmlformats.org/officeDocument/2006/relationships" ref="T37" r:id="R34df4243c64a4f62"/>
    <x:hyperlink xmlns:r="http://schemas.openxmlformats.org/officeDocument/2006/relationships" ref="U37" r:id="Rd2f04b7f09604e12"/>
    <x:hyperlink xmlns:r="http://schemas.openxmlformats.org/officeDocument/2006/relationships" ref="S38" r:id="Rb50d5dd5724544b5"/>
    <x:hyperlink xmlns:r="http://schemas.openxmlformats.org/officeDocument/2006/relationships" ref="T38" r:id="R8ceb70b156c04197"/>
    <x:hyperlink xmlns:r="http://schemas.openxmlformats.org/officeDocument/2006/relationships" ref="U38" r:id="Rcf8be834f66144a9"/>
    <x:hyperlink xmlns:r="http://schemas.openxmlformats.org/officeDocument/2006/relationships" ref="S39" r:id="R577eeb5a792848cb"/>
    <x:hyperlink xmlns:r="http://schemas.openxmlformats.org/officeDocument/2006/relationships" ref="T39" r:id="R16f0b318037f4861"/>
    <x:hyperlink xmlns:r="http://schemas.openxmlformats.org/officeDocument/2006/relationships" ref="U39" r:id="R979911701fc241ad"/>
    <x:hyperlink xmlns:r="http://schemas.openxmlformats.org/officeDocument/2006/relationships" ref="S40" r:id="R93a6e27dc37943a2"/>
    <x:hyperlink xmlns:r="http://schemas.openxmlformats.org/officeDocument/2006/relationships" ref="T40" r:id="R39e1ecd7fcec4f3f"/>
    <x:hyperlink xmlns:r="http://schemas.openxmlformats.org/officeDocument/2006/relationships" ref="U40" r:id="R488ffeb03cb44227"/>
    <x:hyperlink xmlns:r="http://schemas.openxmlformats.org/officeDocument/2006/relationships" ref="S41" r:id="Rb28ac1a9a2b245d9"/>
    <x:hyperlink xmlns:r="http://schemas.openxmlformats.org/officeDocument/2006/relationships" ref="T41" r:id="R4fbd3b1969544c68"/>
    <x:hyperlink xmlns:r="http://schemas.openxmlformats.org/officeDocument/2006/relationships" ref="U41" r:id="R2b87fa4348364d3e"/>
    <x:hyperlink xmlns:r="http://schemas.openxmlformats.org/officeDocument/2006/relationships" ref="S42" r:id="Rf32f974da9124613"/>
    <x:hyperlink xmlns:r="http://schemas.openxmlformats.org/officeDocument/2006/relationships" ref="T42" r:id="R111dcaa38a5f44b5"/>
    <x:hyperlink xmlns:r="http://schemas.openxmlformats.org/officeDocument/2006/relationships" ref="U42" r:id="Re5d41c9686034066"/>
    <x:hyperlink xmlns:r="http://schemas.openxmlformats.org/officeDocument/2006/relationships" ref="S43" r:id="Ra38a351bbec44ba9"/>
    <x:hyperlink xmlns:r="http://schemas.openxmlformats.org/officeDocument/2006/relationships" ref="T43" r:id="R1d522e65ad2849f8"/>
    <x:hyperlink xmlns:r="http://schemas.openxmlformats.org/officeDocument/2006/relationships" ref="U43" r:id="R7b5c3f105fef4889"/>
    <x:hyperlink xmlns:r="http://schemas.openxmlformats.org/officeDocument/2006/relationships" ref="S44" r:id="R0909b9e1bd90434d"/>
    <x:hyperlink xmlns:r="http://schemas.openxmlformats.org/officeDocument/2006/relationships" ref="T44" r:id="R5edeef5cc02b4bcd"/>
    <x:hyperlink xmlns:r="http://schemas.openxmlformats.org/officeDocument/2006/relationships" ref="U44" r:id="R45c71603f2ec4ab0"/>
    <x:hyperlink xmlns:r="http://schemas.openxmlformats.org/officeDocument/2006/relationships" ref="S45" r:id="Rd615dfa721dd42d0"/>
    <x:hyperlink xmlns:r="http://schemas.openxmlformats.org/officeDocument/2006/relationships" ref="T45" r:id="R43ce8adbb707480b"/>
    <x:hyperlink xmlns:r="http://schemas.openxmlformats.org/officeDocument/2006/relationships" ref="U45" r:id="Rb09b690cf7df44c7"/>
    <x:hyperlink xmlns:r="http://schemas.openxmlformats.org/officeDocument/2006/relationships" ref="S46" r:id="R2f57715bdf8d4ef0"/>
    <x:hyperlink xmlns:r="http://schemas.openxmlformats.org/officeDocument/2006/relationships" ref="T46" r:id="R6beaa250f8304fb1"/>
    <x:hyperlink xmlns:r="http://schemas.openxmlformats.org/officeDocument/2006/relationships" ref="U46" r:id="R6b5fd0b1dd464cd8"/>
    <x:hyperlink xmlns:r="http://schemas.openxmlformats.org/officeDocument/2006/relationships" ref="S47" r:id="R6c3d3aab2f62430f"/>
    <x:hyperlink xmlns:r="http://schemas.openxmlformats.org/officeDocument/2006/relationships" ref="T47" r:id="R7a52d8b42ea54d29"/>
    <x:hyperlink xmlns:r="http://schemas.openxmlformats.org/officeDocument/2006/relationships" ref="U47" r:id="R2398b0e0c48e4964"/>
    <x:hyperlink xmlns:r="http://schemas.openxmlformats.org/officeDocument/2006/relationships" ref="S48" r:id="Reade954cb90b4794"/>
    <x:hyperlink xmlns:r="http://schemas.openxmlformats.org/officeDocument/2006/relationships" ref="T48" r:id="R1aa334121d7a4171"/>
    <x:hyperlink xmlns:r="http://schemas.openxmlformats.org/officeDocument/2006/relationships" ref="U48" r:id="R9d4f85ac44ac42a8"/>
    <x:hyperlink xmlns:r="http://schemas.openxmlformats.org/officeDocument/2006/relationships" ref="S49" r:id="Rac12afdd3ec145c9"/>
    <x:hyperlink xmlns:r="http://schemas.openxmlformats.org/officeDocument/2006/relationships" ref="T49" r:id="Rdd91bacf4160488a"/>
    <x:hyperlink xmlns:r="http://schemas.openxmlformats.org/officeDocument/2006/relationships" ref="U49" r:id="R9d781aefb0dd417e"/>
    <x:hyperlink xmlns:r="http://schemas.openxmlformats.org/officeDocument/2006/relationships" ref="S50" r:id="R4d1dd20e93ac412e"/>
    <x:hyperlink xmlns:r="http://schemas.openxmlformats.org/officeDocument/2006/relationships" ref="T50" r:id="R8238b508fe5449ef"/>
    <x:hyperlink xmlns:r="http://schemas.openxmlformats.org/officeDocument/2006/relationships" ref="U50" r:id="Rb690af02e81d4569"/>
    <x:hyperlink xmlns:r="http://schemas.openxmlformats.org/officeDocument/2006/relationships" ref="S51" r:id="R3b840da845e94f1f"/>
    <x:hyperlink xmlns:r="http://schemas.openxmlformats.org/officeDocument/2006/relationships" ref="T51" r:id="R49700ceed0d4433b"/>
    <x:hyperlink xmlns:r="http://schemas.openxmlformats.org/officeDocument/2006/relationships" ref="U51" r:id="Raa4ffc8e298e44cd"/>
    <x:hyperlink xmlns:r="http://schemas.openxmlformats.org/officeDocument/2006/relationships" ref="S52" r:id="R8259af7d0d5e435f"/>
    <x:hyperlink xmlns:r="http://schemas.openxmlformats.org/officeDocument/2006/relationships" ref="T52" r:id="R3bc3344d569745c1"/>
    <x:hyperlink xmlns:r="http://schemas.openxmlformats.org/officeDocument/2006/relationships" ref="U52" r:id="Rb5a1286cf02643d0"/>
    <x:hyperlink xmlns:r="http://schemas.openxmlformats.org/officeDocument/2006/relationships" ref="S53" r:id="R8a1806a79db7449d"/>
    <x:hyperlink xmlns:r="http://schemas.openxmlformats.org/officeDocument/2006/relationships" ref="T53" r:id="Rc7257dec811b4669"/>
    <x:hyperlink xmlns:r="http://schemas.openxmlformats.org/officeDocument/2006/relationships" ref="U53" r:id="Rc197a96d7501456e"/>
    <x:hyperlink xmlns:r="http://schemas.openxmlformats.org/officeDocument/2006/relationships" ref="S54" r:id="Re6da0a0c21884ea7"/>
    <x:hyperlink xmlns:r="http://schemas.openxmlformats.org/officeDocument/2006/relationships" ref="T54" r:id="Rced33b29a9d54527"/>
    <x:hyperlink xmlns:r="http://schemas.openxmlformats.org/officeDocument/2006/relationships" ref="U54" r:id="R758548ea6ace4087"/>
    <x:hyperlink xmlns:r="http://schemas.openxmlformats.org/officeDocument/2006/relationships" ref="S55" r:id="R670d3c73a2744fb8"/>
    <x:hyperlink xmlns:r="http://schemas.openxmlformats.org/officeDocument/2006/relationships" ref="T55" r:id="R11f9bc0de98144d6"/>
    <x:hyperlink xmlns:r="http://schemas.openxmlformats.org/officeDocument/2006/relationships" ref="U55" r:id="R6b6e4bdada794bd2"/>
    <x:hyperlink xmlns:r="http://schemas.openxmlformats.org/officeDocument/2006/relationships" ref="S56" r:id="Rf8e7663285f449ad"/>
    <x:hyperlink xmlns:r="http://schemas.openxmlformats.org/officeDocument/2006/relationships" ref="T56" r:id="Rb809ca20d38c4c94"/>
    <x:hyperlink xmlns:r="http://schemas.openxmlformats.org/officeDocument/2006/relationships" ref="U56" r:id="R02f404e0470c49cc"/>
    <x:hyperlink xmlns:r="http://schemas.openxmlformats.org/officeDocument/2006/relationships" ref="S57" r:id="Rd49b66f529574c7d"/>
    <x:hyperlink xmlns:r="http://schemas.openxmlformats.org/officeDocument/2006/relationships" ref="T57" r:id="R63b6a0514266414e"/>
    <x:hyperlink xmlns:r="http://schemas.openxmlformats.org/officeDocument/2006/relationships" ref="U57" r:id="R7f4064bcd2914030"/>
    <x:hyperlink xmlns:r="http://schemas.openxmlformats.org/officeDocument/2006/relationships" ref="S58" r:id="Rcfa30d05c82c44b6"/>
    <x:hyperlink xmlns:r="http://schemas.openxmlformats.org/officeDocument/2006/relationships" ref="T58" r:id="Rd8234e07ff494a81"/>
    <x:hyperlink xmlns:r="http://schemas.openxmlformats.org/officeDocument/2006/relationships" ref="U58" r:id="Rb6eabc869ab640e7"/>
    <x:hyperlink xmlns:r="http://schemas.openxmlformats.org/officeDocument/2006/relationships" ref="S59" r:id="Ra7f0ecbd477646f6"/>
    <x:hyperlink xmlns:r="http://schemas.openxmlformats.org/officeDocument/2006/relationships" ref="T59" r:id="Rd19115e2729c47c6"/>
    <x:hyperlink xmlns:r="http://schemas.openxmlformats.org/officeDocument/2006/relationships" ref="U59" r:id="R4effe9e2d448417c"/>
    <x:hyperlink xmlns:r="http://schemas.openxmlformats.org/officeDocument/2006/relationships" ref="S60" r:id="R8d9f7d1031da4a34"/>
    <x:hyperlink xmlns:r="http://schemas.openxmlformats.org/officeDocument/2006/relationships" ref="T60" r:id="Ra32f7bf4e0154d1b"/>
    <x:hyperlink xmlns:r="http://schemas.openxmlformats.org/officeDocument/2006/relationships" ref="U60" r:id="R8ed698e5396c4386"/>
    <x:hyperlink xmlns:r="http://schemas.openxmlformats.org/officeDocument/2006/relationships" ref="S61" r:id="R6bbb55ba49414eaf"/>
    <x:hyperlink xmlns:r="http://schemas.openxmlformats.org/officeDocument/2006/relationships" ref="T61" r:id="R0cc966de17804dc5"/>
    <x:hyperlink xmlns:r="http://schemas.openxmlformats.org/officeDocument/2006/relationships" ref="U61" r:id="R7534222024574e59"/>
    <x:hyperlink xmlns:r="http://schemas.openxmlformats.org/officeDocument/2006/relationships" ref="S62" r:id="R90b71b9f6967414c"/>
    <x:hyperlink xmlns:r="http://schemas.openxmlformats.org/officeDocument/2006/relationships" ref="T62" r:id="Rc50b73df609342ff"/>
    <x:hyperlink xmlns:r="http://schemas.openxmlformats.org/officeDocument/2006/relationships" ref="U62" r:id="Rdaf6fe95381944c1"/>
    <x:hyperlink xmlns:r="http://schemas.openxmlformats.org/officeDocument/2006/relationships" ref="S63" r:id="R53b6730bea544172"/>
    <x:hyperlink xmlns:r="http://schemas.openxmlformats.org/officeDocument/2006/relationships" ref="T63" r:id="R6101ce0a708546d0"/>
    <x:hyperlink xmlns:r="http://schemas.openxmlformats.org/officeDocument/2006/relationships" ref="U63" r:id="R2227c4bab7354d60"/>
    <x:hyperlink xmlns:r="http://schemas.openxmlformats.org/officeDocument/2006/relationships" ref="S64" r:id="R327afa50a64746d0"/>
    <x:hyperlink xmlns:r="http://schemas.openxmlformats.org/officeDocument/2006/relationships" ref="T64" r:id="R9cbb34e073b44a31"/>
    <x:hyperlink xmlns:r="http://schemas.openxmlformats.org/officeDocument/2006/relationships" ref="U64" r:id="R15924878287f44de"/>
    <x:hyperlink xmlns:r="http://schemas.openxmlformats.org/officeDocument/2006/relationships" ref="S65" r:id="Rdfda5a6789bf4ac3"/>
    <x:hyperlink xmlns:r="http://schemas.openxmlformats.org/officeDocument/2006/relationships" ref="T65" r:id="R4512585fd9f54862"/>
    <x:hyperlink xmlns:r="http://schemas.openxmlformats.org/officeDocument/2006/relationships" ref="U65" r:id="Rb22f0d25619d4471"/>
    <x:hyperlink xmlns:r="http://schemas.openxmlformats.org/officeDocument/2006/relationships" ref="S66" r:id="Rc93afc2807a64d0c"/>
    <x:hyperlink xmlns:r="http://schemas.openxmlformats.org/officeDocument/2006/relationships" ref="T66" r:id="Rb9850e940afe470b"/>
    <x:hyperlink xmlns:r="http://schemas.openxmlformats.org/officeDocument/2006/relationships" ref="U66" r:id="Rc70885fef90c481e"/>
    <x:hyperlink xmlns:r="http://schemas.openxmlformats.org/officeDocument/2006/relationships" ref="S67" r:id="R9dc614ed2e014139"/>
    <x:hyperlink xmlns:r="http://schemas.openxmlformats.org/officeDocument/2006/relationships" ref="T67" r:id="Ra283ee18e172475f"/>
    <x:hyperlink xmlns:r="http://schemas.openxmlformats.org/officeDocument/2006/relationships" ref="U67" r:id="Rc94bd0ecbdcd4b24"/>
    <x:hyperlink xmlns:r="http://schemas.openxmlformats.org/officeDocument/2006/relationships" ref="S68" r:id="R8d753a440633413a"/>
    <x:hyperlink xmlns:r="http://schemas.openxmlformats.org/officeDocument/2006/relationships" ref="T68" r:id="R644f6eb4826e42cc"/>
    <x:hyperlink xmlns:r="http://schemas.openxmlformats.org/officeDocument/2006/relationships" ref="U68" r:id="R386e626cea38404e"/>
    <x:hyperlink xmlns:r="http://schemas.openxmlformats.org/officeDocument/2006/relationships" ref="S69" r:id="R8579a67f294345ca"/>
    <x:hyperlink xmlns:r="http://schemas.openxmlformats.org/officeDocument/2006/relationships" ref="T69" r:id="Raba5bad16b3d42bf"/>
    <x:hyperlink xmlns:r="http://schemas.openxmlformats.org/officeDocument/2006/relationships" ref="U69" r:id="R90e4be63eb714b6b"/>
    <x:hyperlink xmlns:r="http://schemas.openxmlformats.org/officeDocument/2006/relationships" ref="S70" r:id="R6f6703d2ed7b454d"/>
    <x:hyperlink xmlns:r="http://schemas.openxmlformats.org/officeDocument/2006/relationships" ref="T70" r:id="Rfb9de779251548e2"/>
    <x:hyperlink xmlns:r="http://schemas.openxmlformats.org/officeDocument/2006/relationships" ref="U70" r:id="R07426c2eedfa4c49"/>
    <x:hyperlink xmlns:r="http://schemas.openxmlformats.org/officeDocument/2006/relationships" ref="S71" r:id="Ra8eb984d93534e8d"/>
    <x:hyperlink xmlns:r="http://schemas.openxmlformats.org/officeDocument/2006/relationships" ref="T71" r:id="R88d8632c52624a00"/>
    <x:hyperlink xmlns:r="http://schemas.openxmlformats.org/officeDocument/2006/relationships" ref="U71" r:id="R5f1c0d6970b54425"/>
    <x:hyperlink xmlns:r="http://schemas.openxmlformats.org/officeDocument/2006/relationships" ref="S72" r:id="Rc26b660c57c04b26"/>
    <x:hyperlink xmlns:r="http://schemas.openxmlformats.org/officeDocument/2006/relationships" ref="T72" r:id="R59ce7e2680474d2a"/>
    <x:hyperlink xmlns:r="http://schemas.openxmlformats.org/officeDocument/2006/relationships" ref="U72" r:id="Raca0b879b51648df"/>
    <x:hyperlink xmlns:r="http://schemas.openxmlformats.org/officeDocument/2006/relationships" ref="S73" r:id="Rf75158f6f9084fa2"/>
    <x:hyperlink xmlns:r="http://schemas.openxmlformats.org/officeDocument/2006/relationships" ref="T73" r:id="R0cbda7b583a74523"/>
    <x:hyperlink xmlns:r="http://schemas.openxmlformats.org/officeDocument/2006/relationships" ref="U73" r:id="R253bb5704020496c"/>
  </x:hyperlinks>
  <x:pageMargins left="0.7" right="0.7" top="0.75" bottom="0.75" header="0.3" footer="0.3"/>
  <x:tableParts count="1">
    <x:tablePart xmlns:r="http://schemas.openxmlformats.org/officeDocument/2006/relationships" r:id="R31981f27c33f4024"/>
  </x:tableParts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4" hidden="0" customWidth="1"/>
    <x:col min="2" max="3" width="12" hidden="0" customWidth="1"/>
  </x:cols>
  <x:sheetData>
    <x:row r="1" ht="17.350000381469727" hidden="0">
      <x:c r="A1" s="4" t="s">
        <x:v>24</x:v>
      </x:c>
      <x:c r="B1" s="5"/>
      <x:c r="C1" s="5"/>
    </x:row>
    <x:row r="2" ht="65" hidden="0" customHeight="1">
      <x:c r="A2" s="15" t="s">
        <x:v>25</x:v>
      </x:c>
      <x:c r="B2" s="5"/>
      <x:c r="C2" s="5"/>
    </x:row>
    <x:row r="3" ht="65" hidden="0" customHeight="1">
      <x:c r="A3" s="16" t="str">
        <x:v>Updated October 17, 2026. Website: 71 distinct homages. Reprints and reference records remain in this workbook.</x:v>
      </x:c>
      <x:c r="B3" s="5"/>
      <x:c r="C3" s="5"/>
    </x:row>
    <x:row r="4" ht="15" hidden="0">
      <x:c r="A4" s="5"/>
      <x:c r="B4" s="5"/>
      <x:c r="C4" s="5"/>
    </x:row>
    <x:row r="5" ht="15" hidden="0">
      <x:c r="A5" s="8" t="s">
        <x:v>26</x:v>
      </x:c>
      <x:c r="B5" s="8" t="s">
        <x:v>27</x:v>
      </x:c>
      <x:c r="C5" s="8" t="s">
        <x:v>28</x:v>
      </x:c>
    </x:row>
    <x:row r="6" ht="15" hidden="0">
      <x:c r="A6" s="5" t="str">
        <x:v>Catalog rows (incl. references)</x:v>
      </x:c>
      <x:c r="B6" s="5" t="n">
        <x:f aca="0">COUNTA(Catalog!A2:A273)</x:f>
        <x:v>74</x:v>
      </x:c>
      <x:c r="C6" s="5"/>
    </x:row>
    <x:row r="7" ht="15" hidden="0">
      <x:c r="A7" s="5" t="s">
        <x:v>29</x:v>
      </x:c>
      <x:c r="B7" s="5" t="n">
        <x:f aca="0">COUNTA('Research Log'!A2:A500)</x:f>
        <x:v>98</x:v>
      </x:c>
      <x:c r="C7" s="5"/>
    </x:row>
    <x:row r="8" ht="15" hidden="0">
      <x:c r="A8" s="5" t="s">
        <x:v>30</x:v>
      </x:c>
      <x:c r="B8" s="5" t="n">
        <x:f aca="0">MIN(Catalog!D2:D273)</x:f>
        <x:v>1972</x:v>
      </x:c>
      <x:c r="C8" s="5"/>
    </x:row>
    <x:row r="9" ht="15" hidden="0">
      <x:c r="A9" s="5" t="s">
        <x:v>31</x:v>
      </x:c>
      <x:c r="B9" s="5" t="n">
        <x:f aca="0">MAX(Catalog!D2:D273)</x:f>
        <x:v>2026</x:v>
      </x:c>
      <x:c r="C9" s="5"/>
    </x:row>
    <x:row r="10" ht="15" hidden="0">
      <x:c r="A10" s="5"/>
      <x:c r="B10" s="5"/>
      <x:c r="C10" s="5"/>
    </x:row>
    <x:row r="11" ht="15" hidden="0">
      <x:c r="A11" s="8" t="s">
        <x:v>17</x:v>
      </x:c>
      <x:c r="B11" s="8" t="s">
        <x:v>27</x:v>
      </x:c>
      <x:c r="C11" s="8" t="s">
        <x:v>28</x:v>
      </x:c>
    </x:row>
    <x:row r="12" ht="15" hidden="0">
      <x:c r="A12" s="5" t="s">
        <x:v>32</x:v>
      </x:c>
      <x:c r="B12" s="5" t="n">
        <x:f aca="0">COUNTIF(Catalog!R2:R273,"Verified")</x:f>
        <x:v>44</x:v>
      </x:c>
      <x:c r="C12" s="9" t="n">
        <x:f aca="0">IF($B$6=0,0,B12/$B$6)</x:f>
        <x:v>0.5945945945945946</x:v>
      </x:c>
    </x:row>
    <x:row r="13" ht="15" hidden="0">
      <x:c r="A13" s="5" t="s">
        <x:v>33</x:v>
      </x:c>
      <x:c r="B13" s="5" t="n">
        <x:f aca="0">COUNTIF(Catalog!R2:R273,"Partial")</x:f>
        <x:v>30</x:v>
      </x:c>
      <x:c r="C13" s="9" t="n">
        <x:f aca="0">IF($B$6=0,0,B13/$B$6)</x:f>
        <x:v>0.40540540540540543</x:v>
      </x:c>
    </x:row>
    <x:row r="14" ht="15" hidden="0">
      <x:c r="A14" s="5" t="s">
        <x:v>34</x:v>
      </x:c>
      <x:c r="B14" s="5" t="n">
        <x:f aca="0">COUNTIF(Catalog!R2:R273,"Needs Review")</x:f>
        <x:v>0</x:v>
      </x:c>
      <x:c r="C14" s="9" t="n">
        <x:f aca="0">IF($B$6=0,0,B14/$B$6)</x:f>
        <x:v>0</x:v>
      </x:c>
    </x:row>
    <x:row r="15" ht="15" hidden="0">
      <x:c r="A15" s="5"/>
      <x:c r="B15" s="5"/>
      <x:c r="C15" s="5"/>
    </x:row>
    <x:row r="16" ht="15" hidden="0">
      <x:c r="A16" s="8" t="s">
        <x:v>35</x:v>
      </x:c>
      <x:c r="B16" s="8" t="s">
        <x:v>27</x:v>
      </x:c>
      <x:c r="C16" s="8" t="s">
        <x:v>28</x:v>
      </x:c>
    </x:row>
    <x:row r="17" ht="15" hidden="0">
      <x:c r="A17" s="5" t="s">
        <x:v>36</x:v>
      </x:c>
      <x:c r="B17" s="5" t="n">
        <x:f aca="0">COUNTIF(Catalog!H2:H273,"Direct homage")</x:f>
        <x:v>59</x:v>
      </x:c>
      <x:c r="C17" s="9" t="n">
        <x:f aca="0">IF($B$6=0,0,B17/$B$6)</x:f>
        <x:v>0.7972972972972973</x:v>
      </x:c>
    </x:row>
    <x:row r="18" ht="15" hidden="0">
      <x:c r="A18" s="5" t="s">
        <x:v>37</x:v>
      </x:c>
      <x:c r="B18" s="5" t="n">
        <x:f aca="0">COUNTIF(Catalog!H2:H273,"Parody / homage")</x:f>
        <x:v>12</x:v>
      </x:c>
      <x:c r="C18" s="9" t="n">
        <x:f aca="0">IF($B$6=0,0,B18/$B$6)</x:f>
        <x:v>0.16216216216216217</x:v>
      </x:c>
    </x:row>
    <x:row r="19" ht="15" hidden="0">
      <x:c r="A19" s="5"/>
      <x:c r="B19" s="5"/>
      <x:c r="C19" s="5"/>
    </x:row>
    <x:row r="20" ht="15" hidden="0">
      <x:c r="A20" s="8" t="s">
        <x:v>38</x:v>
      </x:c>
      <x:c r="B20" s="8" t="s">
        <x:v>27</x:v>
      </x:c>
      <x:c r="C20" s="8" t="s">
        <x:v>28</x:v>
      </x:c>
    </x:row>
    <x:row r="21" ht="15" hidden="0">
      <x:c r="A21" s="5" t="s">
        <x:v>39</x:v>
      </x:c>
      <x:c r="B21" s="5" t="n">
        <x:f aca="0">COUNTIFS(Catalog!D2:D273,"&gt;=1960",Catalog!D2:D273,"&lt;1970")</x:f>
        <x:v>0</x:v>
      </x:c>
      <x:c r="C21" s="9" t="n">
        <x:f aca="0">IF($B$6=0,0,B21/$B$6)</x:f>
        <x:v>0</x:v>
      </x:c>
    </x:row>
    <x:row r="22" ht="15" hidden="0">
      <x:c r="A22" s="5" t="s">
        <x:v>40</x:v>
      </x:c>
      <x:c r="B22" s="5" t="n">
        <x:f aca="0">COUNTIFS(Catalog!D2:D273,"&gt;=1970",Catalog!D2:D273,"&lt;1980")</x:f>
        <x:v>1</x:v>
      </x:c>
      <x:c r="C22" s="9" t="n">
        <x:f aca="0">IF($B$6=0,0,B22/$B$6)</x:f>
        <x:v>0.013513513513513514</x:v>
      </x:c>
    </x:row>
    <x:row r="23" ht="15" hidden="0">
      <x:c r="A23" s="5" t="s">
        <x:v>41</x:v>
      </x:c>
      <x:c r="B23" s="5" t="n">
        <x:f aca="0">COUNTIFS(Catalog!D2:D273,"&gt;=1980",Catalog!D2:D273,"&lt;1990")</x:f>
        <x:v>7</x:v>
      </x:c>
      <x:c r="C23" s="9" t="n">
        <x:f aca="0">IF($B$6=0,0,B23/$B$6)</x:f>
        <x:v>0.0945945945945946</x:v>
      </x:c>
    </x:row>
    <x:row r="24" ht="15" hidden="0">
      <x:c r="A24" s="5" t="s">
        <x:v>42</x:v>
      </x:c>
      <x:c r="B24" s="5" t="n">
        <x:f aca="0">COUNTIFS(Catalog!D2:D273,"&gt;=1990",Catalog!D2:D273,"&lt;2000")</x:f>
        <x:v>13</x:v>
      </x:c>
      <x:c r="C24" s="9" t="n">
        <x:f aca="0">IF($B$6=0,0,B24/$B$6)</x:f>
        <x:v>0.17567567567567569</x:v>
      </x:c>
    </x:row>
    <x:row r="25" ht="15" hidden="0">
      <x:c r="A25" s="5" t="s">
        <x:v>43</x:v>
      </x:c>
      <x:c r="B25" s="5" t="n">
        <x:f aca="0">COUNTIFS(Catalog!D2:D273,"&gt;=2000",Catalog!D2:D273,"&lt;2010")</x:f>
        <x:v>15</x:v>
      </x:c>
      <x:c r="C25" s="9" t="n">
        <x:f aca="0">IF($B$6=0,0,B25/$B$6)</x:f>
        <x:v>0.20270270270270271</x:v>
      </x:c>
    </x:row>
    <x:row r="26" ht="15" hidden="0">
      <x:c r="A26" s="5" t="s">
        <x:v>44</x:v>
      </x:c>
      <x:c r="B26" s="5" t="n">
        <x:f aca="0">COUNTIFS(Catalog!D2:D273,"&gt;=2010",Catalog!D2:D273,"&lt;2020")</x:f>
        <x:v>25</x:v>
      </x:c>
      <x:c r="C26" s="9" t="n">
        <x:f aca="0">IF($B$6=0,0,B26/$B$6)</x:f>
        <x:v>0.33783783783783783</x:v>
      </x:c>
    </x:row>
    <x:row r="27" ht="15" hidden="0">
      <x:c r="A27" s="5" t="s">
        <x:v>45</x:v>
      </x:c>
      <x:c r="B27" s="5" t="n">
        <x:f aca="0">COUNTIFS(Catalog!D2:D273,"&gt;=2020",Catalog!D2:D273,"&lt;2030")</x:f>
        <x:v>13</x:v>
      </x:c>
      <x:c r="C27" s="9" t="n">
        <x:f aca="0">IF($B$6=0,0,B27/$B$6)</x:f>
        <x:v>0.17567567567567569</x:v>
      </x:c>
    </x:row>
    <x:row r="28" ht="15" hidden="0">
      <x:c r="A28" s="5"/>
      <x:c r="B28" s="5"/>
      <x:c r="C28" s="5"/>
    </x:row>
    <x:row r="29" ht="15" hidden="0">
      <x:c r="A29" s="8" t="s">
        <x:v>4</x:v>
      </x:c>
      <x:c r="B29" s="8" t="s">
        <x:v>27</x:v>
      </x:c>
      <x:c r="C29" s="8" t="s">
        <x:v>28</x:v>
      </x:c>
    </x:row>
    <x:row r="30" ht="15" hidden="0">
      <x:c r="A30" s="5" t="s">
        <x:v>46</x:v>
      </x:c>
      <x:c r="B30" s="5" t="n">
        <x:f aca="0">COUNTIF(Catalog!E2:E273,"Marvel Comics")</x:f>
        <x:v>38</x:v>
      </x:c>
      <x:c r="C30" s="9" t="n">
        <x:f aca="0">IF($B$6=0,0,B30/$B$6)</x:f>
        <x:v>0.5135135135135135</x:v>
      </x:c>
    </x:row>
    <x:row r="31" ht="15" hidden="0">
      <x:c r="A31" s="5" t="s">
        <x:v>47</x:v>
      </x:c>
      <x:c r="B31" s="5" t="n">
        <x:f aca="0">COUNTIF(Catalog!E2:E273,"IDW Publishing")</x:f>
        <x:v>6</x:v>
      </x:c>
      <x:c r="C31" s="9" t="n">
        <x:f aca="0">IF($B$6=0,0,B31/$B$6)</x:f>
        <x:v>0.08108108108108109</x:v>
      </x:c>
    </x:row>
    <x:row r="32" ht="15" hidden="0">
      <x:c r="A32" s="5" t="s">
        <x:v>48</x:v>
      </x:c>
      <x:c r="B32" s="5" t="n">
        <x:f aca="0">COUNTIF(Catalog!E2:E273,"Image Comics")</x:f>
        <x:v>3</x:v>
      </x:c>
      <x:c r="C32" s="9" t="n">
        <x:f aca="0">IF($B$6=0,0,B32/$B$6)</x:f>
        <x:v>0.04054054054054054</x:v>
      </x:c>
    </x:row>
    <x:row r="33" ht="15" hidden="0">
      <x:c r="A33" s="5" t="s">
        <x:v>49</x:v>
      </x:c>
      <x:c r="B33" s="5" t="n">
        <x:f aca="0">COUNTIF(Catalog!E2:E273,"BOOM! Studios")</x:f>
        <x:v>3</x:v>
      </x:c>
      <x:c r="C33" s="9" t="n">
        <x:f aca="0">IF($B$6=0,0,B33/$B$6)</x:f>
        <x:v>0.04054054054054054</x:v>
      </x:c>
    </x:row>
    <x:row r="34" ht="15" hidden="0">
      <x:c r="A34" s="5" t="s">
        <x:v>50</x:v>
      </x:c>
      <x:c r="B34" s="5" t="n">
        <x:f aca="0">COUNTIF(Catalog!E2:E273,"Independent / other")</x:f>
        <x:v>3</x:v>
      </x:c>
      <x:c r="C34" s="9" t="n">
        <x:f aca="0">IF($B$6=0,0,B34/$B$6)</x:f>
        <x:v>0.04054054054054054</x:v>
      </x:c>
    </x:row>
    <x:row r="35" ht="15" hidden="0">
      <x:c r="A35" s="5" t="s">
        <x:v>51</x:v>
      </x:c>
      <x:c r="B35" s="5" t="n">
        <x:f aca="0">COUNTIF(Catalog!E2:E273,"Bongo Comics")</x:f>
        <x:v>2</x:v>
      </x:c>
      <x:c r="C35" s="9" t="n">
        <x:f aca="0">IF($B$6=0,0,B35/$B$6)</x:f>
        <x:v>0.02702702702702703</x:v>
      </x:c>
    </x:row>
    <x:row r="36" ht="15" hidden="0">
      <x:c r="A36" s="5" t="s">
        <x:v>52</x:v>
      </x:c>
      <x:c r="B36" s="5" t="n">
        <x:f aca="0">COUNTIF(Catalog!E2:E273,"American Mythology")</x:f>
        <x:v>2</x:v>
      </x:c>
      <x:c r="C36" s="9" t="n">
        <x:f aca="0">IF($B$6=0,0,B36/$B$6)</x:f>
        <x:v>0.02702702702702703</x:v>
      </x:c>
    </x:row>
    <x:row r="37" ht="15" hidden="0">
      <x:c r="A37" s="5" t="s">
        <x:v>53</x:v>
      </x:c>
      <x:c r="B37" s="5" t="n">
        <x:f aca="0">COUNTIF(Catalog!E2:E273,"Alpha Productions")</x:f>
        <x:v>1</x:v>
      </x:c>
      <x:c r="C37" s="9" t="n">
        <x:f aca="0">IF($B$6=0,0,B37/$B$6)</x:f>
        <x:v>0.013513513513513514</x:v>
      </x:c>
    </x:row>
    <x:row r="38" ht="15" hidden="0">
      <x:c r="A38" s="5" t="s">
        <x:v>54</x:v>
      </x:c>
      <x:c r="B38" s="5" t="n">
        <x:f aca="0">COUNTIF(Catalog!E2:E273,"Ardden Entertainment")</x:f>
        <x:v>1</x:v>
      </x:c>
      <x:c r="C38" s="9" t="n">
        <x:f aca="0">IF($B$6=0,0,B38/$B$6)</x:f>
        <x:v>0.013513513513513514</x:v>
      </x:c>
    </x:row>
    <x:row r="39" ht="15" hidden="0">
      <x:c r="A39" s="5" t="s">
        <x:v>55</x:v>
      </x:c>
      <x:c r="B39" s="5" t="n">
        <x:f aca="0">COUNTIF(Catalog!E2:E273,"Dork Storm Press")</x:f>
        <x:v>1</x:v>
      </x:c>
      <x:c r="C39" s="9" t="n">
        <x:f aca="0">IF($B$6=0,0,B39/$B$6)</x:f>
        <x:v>0.013513513513513514</x:v>
      </x:c>
    </x:row>
    <x:row r="40" ht="15" hidden="0">
      <x:c r="A40" s="5" t="s">
        <x:v>56</x:v>
      </x:c>
      <x:c r="B40" s="5" t="n">
        <x:f aca="0">COUNTIF(Catalog!E2:E273,"Keenspot")</x:f>
        <x:v>1</x:v>
      </x:c>
      <x:c r="C40" s="9" t="n">
        <x:f aca="0">IF($B$6=0,0,B40/$B$6)</x:f>
        <x:v>0.013513513513513514</x:v>
      </x:c>
    </x:row>
    <x:row r="41" ht="15" hidden="0">
      <x:c r="A41" s="5" t="s">
        <x:v>57</x:v>
      </x:c>
      <x:c r="B41" s="5" t="n">
        <x:f aca="0">COUNTIF(Catalog!E2:E273,"Evil Twin Comics")</x:f>
        <x:v>1</x:v>
      </x:c>
      <x:c r="C41" s="9" t="n">
        <x:f aca="0">IF($B$6=0,0,B41/$B$6)</x:f>
        <x:v>0.013513513513513514</x:v>
      </x:c>
    </x:row>
    <x:row r="42" ht="15" hidden="0">
      <x:c r="A42" s="5" t="s">
        <x:v>58</x:v>
      </x:c>
      <x:c r="B42" s="5" t="n">
        <x:f aca="0">COUNTIF(Catalog!E2:E273,"TwoMorrows")</x:f>
        <x:v>1</x:v>
      </x:c>
      <x:c r="C42" s="9" t="n">
        <x:f aca="0">IF($B$6=0,0,B42/$B$6)</x:f>
        <x:v>0.013513513513513514</x:v>
      </x:c>
    </x:row>
    <x:row r="43" ht="15" hidden="0">
      <x:c r="A43" s="5" t="s">
        <x:v>59</x:v>
      </x:c>
      <x:c r="B43" s="5" t="n">
        <x:f aca="0">COUNTIF(Catalog!E2:E273,"Eternity Comics")</x:f>
        <x:v>1</x:v>
      </x:c>
      <x:c r="C43" s="9" t="n">
        <x:f aca="0">IF($B$6=0,0,B43/$B$6)</x:f>
        <x:v>0.013513513513513514</x:v>
      </x:c>
    </x:row>
    <x:row r="44" ht="15" hidden="0">
      <x:c r="A44" s="5" t="s">
        <x:v>60</x:v>
      </x:c>
      <x:c r="B44" s="5" t="n">
        <x:f aca="0">COUNTIF(Catalog!E2:E273,"Archie Comics")</x:f>
        <x:v>1</x:v>
      </x:c>
      <x:c r="C44" s="9" t="n">
        <x:f aca="0">IF($B$6=0,0,B44/$B$6)</x:f>
        <x:v>0.013513513513513514</x:v>
      </x:c>
    </x:row>
    <x:row r="45" ht="15" hidden="0">
      <x:c r="A45" s="5" t="s">
        <x:v>61</x:v>
      </x:c>
      <x:c r="B45" s="5" t="n">
        <x:f aca="0">COUNTIF(Catalog!E2:E273,"Fantagraphics Books")</x:f>
        <x:v>1</x:v>
      </x:c>
      <x:c r="C45" s="9" t="n">
        <x:f aca="0">IF($B$6=0,0,B45/$B$6)</x:f>
        <x:v>0.013513513513513514</x:v>
      </x:c>
    </x:row>
    <x:row r="46" ht="15" hidden="0">
      <x:c r="A46" s="5" t="s">
        <x:v>62</x:v>
      </x:c>
      <x:c r="B46" s="5" t="n">
        <x:f aca="0">COUNTIF(Catalog!E2:E273,"Dark Horse Comics")</x:f>
        <x:v>1</x:v>
      </x:c>
      <x:c r="C46" s="9" t="n">
        <x:f aca="0">IF($B$6=0,0,B46/$B$6)</x:f>
        <x:v>0.013513513513513514</x:v>
      </x:c>
    </x:row>
    <x:row r="47" ht="15" hidden="0">
      <x:c r="A47" s="5" t="s">
        <x:v>63</x:v>
      </x:c>
      <x:c r="B47" s="5" t="n">
        <x:f aca="0">COUNTIF(Catalog!E2:E273,"Stranger Comics")</x:f>
        <x:v>1</x:v>
      </x:c>
      <x:c r="C47" s="9" t="n">
        <x:f aca="0">IF($B$6=0,0,B47/$B$6)</x:f>
        <x:v>0.013513513513513514</x:v>
      </x:c>
    </x:row>
    <x:row r="48" ht="15" hidden="0">
      <x:c r="A48" s="5" t="s">
        <x:v>64</x:v>
      </x:c>
      <x:c r="B48" s="5" t="n">
        <x:f aca="0">COUNTIF(Catalog!E2:E273,"NOW Comics")</x:f>
        <x:v>1</x:v>
      </x:c>
      <x:c r="C48" s="9" t="n">
        <x:f aca="0">IF($B$6=0,0,B48/$B$6)</x:f>
        <x:v>0.013513513513513514</x:v>
      </x:c>
    </x:row>
    <x:row r="49" ht="15" hidden="0">
      <x:c r="A49" s="5" t="s">
        <x:v>65</x:v>
      </x:c>
      <x:c r="B49" s="5" t="n">
        <x:f aca="0">COUNTIF(Catalog!E2:E273,"Scout Comics")</x:f>
        <x:v>1</x:v>
      </x:c>
      <x:c r="C49" s="9" t="n">
        <x:f aca="0">IF($B$6=0,0,B49/$B$6)</x:f>
        <x:v>0.013513513513513514</x:v>
      </x:c>
    </x:row>
    <x:row r="50" ht="15" hidden="0">
      <x:c r="A50" s="5" t="s">
        <x:v>66</x:v>
      </x:c>
      <x:c r="B50" s="5" t="n">
        <x:f aca="0">COUNTIF(Catalog!E2:E273,"Aardvark-Vanaheim")</x:f>
        <x:v>1</x:v>
      </x:c>
      <x:c r="C50" s="9" t="n">
        <x:f aca="0">IF($B$6=0,0,B50/$B$6)</x:f>
        <x:v>0.013513513513513514</x:v>
      </x:c>
    </x:row>
    <x:row r="51" ht="15" hidden="0">
      <x:c r="A51" s="5" t="s">
        <x:v>67</x:v>
      </x:c>
      <x:c r="B51" s="5" t="n">
        <x:f aca="0">COUNTIF(Catalog!E2:E273,"Gemstone")</x:f>
        <x:v>1</x:v>
      </x:c>
      <x:c r="C51" s="9" t="n">
        <x:f aca="0">IF($B$6=0,0,B51/$B$6)</x:f>
        <x:v>0.013513513513513514</x:v>
      </x:c>
    </x:row>
    <x:row r="52" ht="15" hidden="0">
      <x:c r="A52" s="5" t="s">
        <x:v>68</x:v>
      </x:c>
      <x:c r="B52" s="5" t="n">
        <x:f aca="0">COUNTIF(Catalog!E2:E273,"DC Comics")</x:f>
        <x:v>1</x:v>
      </x:c>
      <x:c r="C52" s="9" t="n">
        <x:f aca="0">IF($B$6=0,0,B52/$B$6)</x:f>
        <x:v>0.013513513513513514</x:v>
      </x:c>
    </x:row>
    <x:row r="53" ht="15" hidden="0">
      <x:c r="A53" s="5" t="s">
        <x:v>69</x:v>
      </x:c>
      <x:c r="B53" s="5" t="n">
        <x:f aca="0">COUNTIF(Catalog!E2:E273,"Avatar Press")</x:f>
        <x:v>1</x:v>
      </x:c>
      <x:c r="C53" s="9" t="n">
        <x:f aca="0">IF($B$6=0,0,B53/$B$6)</x:f>
        <x:v>0.013513513513513514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0" hidden="0" customWidth="1"/>
    <x:col min="2" max="2" width="14" hidden="0" customWidth="1"/>
    <x:col min="3" max="3" width="60" hidden="0" customWidth="1"/>
    <x:col min="4" max="4" width="50" hidden="0" customWidth="1"/>
    <x:col min="5" max="5" width="45" hidden="0" customWidth="1"/>
  </x:cols>
  <x:sheetData>
    <x:row r="1" ht="15" hidden="0">
      <x:c r="A1" s="8" t="s">
        <x:v>70</x:v>
      </x:c>
      <x:c r="B1" s="8" t="s">
        <x:v>71</x:v>
      </x:c>
      <x:c r="C1" s="8" t="s">
        <x:v>72</x:v>
      </x:c>
      <x:c r="D1" s="8" t="s">
        <x:v>73</x:v>
      </x:c>
      <x:c r="E1" s="8" t="s">
        <x:v>74</x:v>
      </x:c>
    </x:row>
    <x:row r="2" ht="23.850000381469727" hidden="0">
      <x:c r="A2" s="2" t="s">
        <x:v>75</x:v>
      </x:c>
      <x:c r="B2" s="2" t="s">
        <x:v>76</x:v>
      </x:c>
      <x:c r="C2" s="2" t="s">
        <x:v>77</x:v>
      </x:c>
      <x:c r="D2" s="3" t="s">
        <x:v>78</x:v>
      </x:c>
      <x:c r="E2" s="2"/>
    </x:row>
    <x:row r="3" ht="15" hidden="0">
      <x:c r="A3" s="2" t="s">
        <x:v>79</x:v>
      </x:c>
      <x:c r="B3" s="2" t="s">
        <x:v>80</x:v>
      </x:c>
      <x:c r="C3" s="2" t="s">
        <x:v>81</x:v>
      </x:c>
      <x:c r="D3" s="3" t="s">
        <x:v>82</x:v>
      </x:c>
      <x:c r="E3" s="2"/>
    </x:row>
    <x:row r="4" ht="15" hidden="0">
      <x:c r="A4" s="2" t="s">
        <x:v>83</x:v>
      </x:c>
      <x:c r="B4" s="2" t="s">
        <x:v>80</x:v>
      </x:c>
      <x:c r="C4" s="2" t="s">
        <x:v>84</x:v>
      </x:c>
      <x:c r="D4" s="3" t="s">
        <x:v>85</x:v>
      </x:c>
      <x:c r="E4" s="2"/>
    </x:row>
    <x:row r="5" ht="15" hidden="0">
      <x:c r="A5" s="2" t="s">
        <x:v>86</x:v>
      </x:c>
      <x:c r="B5" s="2" t="s">
        <x:v>80</x:v>
      </x:c>
      <x:c r="C5" s="2" t="s">
        <x:v>87</x:v>
      </x:c>
      <x:c r="D5" s="3" t="s">
        <x:v>88</x:v>
      </x:c>
      <x:c r="E5" s="2"/>
    </x:row>
    <x:row r="6" ht="15" hidden="0">
      <x:c r="A6" s="2" t="s">
        <x:v>89</x:v>
      </x:c>
      <x:c r="B6" s="2" t="s">
        <x:v>80</x:v>
      </x:c>
      <x:c r="C6" s="2" t="s">
        <x:v>90</x:v>
      </x:c>
      <x:c r="D6" s="3" t="s">
        <x:v>91</x:v>
      </x:c>
      <x:c r="E6" s="2"/>
    </x:row>
    <x:row r="7" ht="15" hidden="0">
      <x:c r="A7" s="2" t="s">
        <x:v>92</x:v>
      </x:c>
      <x:c r="B7" s="2" t="s">
        <x:v>80</x:v>
      </x:c>
      <x:c r="C7" s="2" t="s">
        <x:v>93</x:v>
      </x:c>
      <x:c r="D7" s="3" t="s">
        <x:v>94</x:v>
      </x:c>
      <x:c r="E7" s="2"/>
    </x:row>
    <x:row r="8" ht="15" hidden="0">
      <x:c r="A8" s="2" t="s">
        <x:v>95</x:v>
      </x:c>
      <x:c r="B8" s="2" t="s">
        <x:v>80</x:v>
      </x:c>
      <x:c r="C8" s="2" t="s">
        <x:v>96</x:v>
      </x:c>
      <x:c r="D8" s="3" t="s">
        <x:v>97</x:v>
      </x:c>
      <x:c r="E8" s="2"/>
    </x:row>
    <x:row r="9" ht="23.850000381469727" hidden="0">
      <x:c r="A9" s="2" t="s">
        <x:v>98</x:v>
      </x:c>
      <x:c r="B9" s="2" t="s">
        <x:v>80</x:v>
      </x:c>
      <x:c r="C9" s="2" t="s">
        <x:v>99</x:v>
      </x:c>
      <x:c r="D9" s="3" t="s">
        <x:v>100</x:v>
      </x:c>
      <x:c r="E9" s="2"/>
    </x:row>
    <x:row r="10" ht="15" hidden="0">
      <x:c r="A10" s="2" t="s">
        <x:v>83</x:v>
      </x:c>
      <x:c r="B10" s="2" t="s">
        <x:v>80</x:v>
      </x:c>
      <x:c r="C10" s="2" t="s">
        <x:v>84</x:v>
      </x:c>
      <x:c r="D10" s="3" t="s">
        <x:v>101</x:v>
      </x:c>
      <x:c r="E10" s="2"/>
    </x:row>
    <x:row r="11" ht="15" hidden="0">
      <x:c r="A11" s="2" t="s">
        <x:v>102</x:v>
      </x:c>
      <x:c r="B11" s="2" t="s">
        <x:v>80</x:v>
      </x:c>
      <x:c r="C11" s="2" t="s">
        <x:v>103</x:v>
      </x:c>
      <x:c r="D11" s="3" t="s">
        <x:v>104</x:v>
      </x:c>
      <x:c r="E11" s="2"/>
    </x:row>
    <x:row r="12" ht="15" hidden="0">
      <x:c r="A12" s="2" t="s">
        <x:v>105</x:v>
      </x:c>
      <x:c r="B12" s="2" t="s">
        <x:v>80</x:v>
      </x:c>
      <x:c r="C12" s="2" t="s">
        <x:v>106</x:v>
      </x:c>
      <x:c r="D12" s="3" t="s">
        <x:v>107</x:v>
      </x:c>
      <x:c r="E12" s="2"/>
    </x:row>
    <x:row r="13" ht="15" hidden="0">
      <x:c r="A13" s="2" t="s">
        <x:v>108</x:v>
      </x:c>
      <x:c r="B13" s="2" t="s">
        <x:v>80</x:v>
      </x:c>
      <x:c r="C13" s="2" t="s">
        <x:v>109</x:v>
      </x:c>
      <x:c r="D13" s="3" t="s">
        <x:v>110</x:v>
      </x:c>
      <x:c r="E13" s="2"/>
    </x:row>
    <x:row r="14" ht="15" hidden="0">
      <x:c r="A14" s="2" t="s">
        <x:v>111</x:v>
      </x:c>
      <x:c r="B14" s="2" t="s">
        <x:v>80</x:v>
      </x:c>
      <x:c r="C14" s="2" t="s">
        <x:v>99</x:v>
      </x:c>
      <x:c r="D14" s="3" t="s">
        <x:v>112</x:v>
      </x:c>
      <x:c r="E14" s="2"/>
    </x:row>
    <x:row r="15" ht="23.850000381469727" hidden="0">
      <x:c r="A15" s="2" t="s">
        <x:v>113</x:v>
      </x:c>
      <x:c r="B15" s="2" t="s">
        <x:v>80</x:v>
      </x:c>
      <x:c r="C15" s="2" t="s">
        <x:v>114</x:v>
      </x:c>
      <x:c r="D15" s="3" t="s">
        <x:v>115</x:v>
      </x:c>
      <x:c r="E15" s="2"/>
    </x:row>
    <x:row r="16" ht="35.04999923706055" hidden="0">
      <x:c r="A16" s="2" t="s">
        <x:v>116</x:v>
      </x:c>
      <x:c r="B16" s="2" t="s">
        <x:v>117</x:v>
      </x:c>
      <x:c r="C16" s="2" t="s">
        <x:v>118</x:v>
      </x:c>
      <x:c r="D16" s="3" t="s">
        <x:v>119</x:v>
      </x:c>
      <x:c r="E16" s="2" t="s">
        <x:v>120</x:v>
      </x:c>
    </x:row>
    <x:row r="17" ht="23.850000381469727" hidden="0">
      <x:c r="A17" s="2" t="s">
        <x:v>121</x:v>
      </x:c>
      <x:c r="B17" s="2" t="s">
        <x:v>122</x:v>
      </x:c>
      <x:c r="C17" s="2" t="s">
        <x:v>123</x:v>
      </x:c>
      <x:c r="D17" s="3" t="s">
        <x:v>124</x:v>
      </x:c>
      <x:c r="E17" s="2"/>
    </x:row>
    <x:row r="18">
      <x:c r="A18" t="str">
        <x:v>CL-FF1-0001</x:v>
      </x:c>
      <x:c r="B18" t="str">
        <x:v>Reviewed</x:v>
      </x:c>
      <x:c r="C18" t="str">
        <x:v>Exact edition and source catalog</x:v>
      </x:c>
      <x:c r="D18" t="str">
        <x:v>https://leagueofcomicgeeks.com/comic/6026011/fantastic-four-126
https://leagueofcomicgeeks.com/profile/galko/lists/8796/cover-homage-fantastic-four-1</x:v>
      </x:c>
      <x:c r="E18" t="str"/>
    </x:row>
    <x:row r="19">
      <x:c r="A19" t="str">
        <x:v>CL-FF1-0002</x:v>
      </x:c>
      <x:c r="B19" t="str">
        <x:v>Reviewed</x:v>
      </x:c>
      <x:c r="C19" t="str">
        <x:v>Exact edition and source catalog Cover attribution / edition credits</x:v>
      </x:c>
      <x:c r="D19" t="str">
        <x:v>https://leagueofcomicgeeks.com/comic/1967472/amazing-heroes-1
https://leagueofcomicgeeks.com/profile/galko/lists/8796/cover-homage-fantastic-four-1</x:v>
      </x:c>
      <x:c r="E19" t="str"/>
    </x:row>
    <x:row r="20">
      <x:c r="A20" t="str">
        <x:v>CL-FF1-0003</x:v>
      </x:c>
      <x:c r="B20" t="str">
        <x:v>Reviewed</x:v>
      </x:c>
      <x:c r="C20" t="str">
        <x:v>Exact edition and source catalog</x:v>
      </x:c>
      <x:c r="D20" t="str">
        <x:v>https://leagueofcomicgeeks.com/comic/6904434/what-if-36
https://leagueofcomicgeeks.com/profile/galko/lists/8796/cover-homage-fantastic-four-1</x:v>
      </x:c>
      <x:c r="E20" t="str">
        <x:v>Character identities remain partly unresolved.</x:v>
      </x:c>
    </x:row>
    <x:row r="21">
      <x:c r="A21" t="str">
        <x:v>CL-FF1-0004</x:v>
      </x:c>
      <x:c r="B21" t="str">
        <x:v>Reviewed</x:v>
      </x:c>
      <x:c r="C21" t="str">
        <x:v>Exact edition and source catalog</x:v>
      </x:c>
      <x:c r="D21" t="str">
        <x:v>https://leagueofcomicgeeks.com/comic/5520593/fantastic-four-264
https://leagueofcomicgeeks.com/profile/galko/lists/8796/cover-homage-fantastic-four-1</x:v>
      </x:c>
      <x:c r="E21" t="str"/>
    </x:row>
    <x:row r="22">
      <x:c r="A22" t="str">
        <x:v>CL-FF1-0005</x:v>
      </x:c>
      <x:c r="B22" t="str">
        <x:v>Reviewed</x:v>
      </x:c>
      <x:c r="C22" t="str">
        <x:v>Exact edition and source catalog Cover attribution / edition credits</x:v>
      </x:c>
      <x:c r="D22" t="str">
        <x:v>https://leagueofcomicgeeks.com/comic/6968593/marvel-age-14
https://leagueofcomicgeeks.com/profile/galko/lists/8796/cover-homage-fantastic-four-1</x:v>
      </x:c>
      <x:c r="E22" t="str"/>
    </x:row>
    <x:row r="23">
      <x:c r="A23" t="str">
        <x:v>CL-FF1-0006</x:v>
      </x:c>
      <x:c r="B23" t="str">
        <x:v>Reviewed</x:v>
      </x:c>
      <x:c r="C23" t="str">
        <x:v>Exact edition and source catalog Cover attribution / edition credits</x:v>
      </x:c>
      <x:c r="D23" t="str">
        <x:v>https://leagueofcomicgeeks.com/comic/6178666/what-the-2
https://leagueofcomicgeeks.com/profile/galko/lists/8796/cover-homage-fantastic-four-1</x:v>
      </x:c>
      <x:c r="E23" t="str">
        <x:v>Character identities remain partly unresolved.</x:v>
      </x:c>
    </x:row>
    <x:row r="24">
      <x:c r="A24" t="str">
        <x:v>CL-FF1-0007</x:v>
      </x:c>
      <x:c r="B24" t="str">
        <x:v>Reviewed</x:v>
      </x:c>
      <x:c r="C24" t="str">
        <x:v>Exact edition and source catalog Cover attribution / edition credits</x:v>
      </x:c>
      <x:c r="D24" t="str">
        <x:v>https://leagueofcomicgeeks.com/comic/9137138/avengers-west-coast-54
https://leagueofcomicgeeks.com/profile/galko/lists/8796/cover-homage-fantastic-four-1</x:v>
      </x:c>
      <x:c r="E24" t="str"/>
    </x:row>
    <x:row r="25">
      <x:c r="A25" t="str">
        <x:v>CL-FF1-0008</x:v>
      </x:c>
      <x:c r="B25" t="str">
        <x:v>Reviewed</x:v>
      </x:c>
      <x:c r="C25" t="str">
        <x:v>Exact edition and source catalog Edition-specific cover credit</x:v>
      </x:c>
      <x:c r="D25" t="str">
        <x:v>https://leagueofcomicgeeks.com/comic/4754712/the-real-ghostbusters-48
https://leagueofcomicgeeks.com/profile/galko/lists/8796/cover-homage-fantastic-four-1</x:v>
      </x:c>
      <x:c r="E25" t="str"/>
    </x:row>
    <x:row r="26">
      <x:c r="A26" t="str">
        <x:v>CL-FF1-0009</x:v>
      </x:c>
      <x:c r="B26" t="str">
        <x:v>Reviewed</x:v>
      </x:c>
      <x:c r="C26" t="str">
        <x:v>Exact edition and source catalog Cover attribution / edition credits</x:v>
      </x:c>
      <x:c r="D26" t="str">
        <x:v>https://leagueofcomicgeeks.com/comic/2966269/captain-planet-and-the-planeteers-4
https://leagueofcomicgeeks.com/profile/galko/lists/8796/cover-homage-fantastic-four-1</x:v>
      </x:c>
      <x:c r="E26" t="str"/>
    </x:row>
    <x:row r="27">
      <x:c r="A27" t="str">
        <x:v>CL-FF1-0010</x:v>
      </x:c>
      <x:c r="B27" t="str">
        <x:v>Reviewed</x:v>
      </x:c>
      <x:c r="C27" t="str">
        <x:v>Exact edition and source catalog Cover attribution / edition credits</x:v>
      </x:c>
      <x:c r="D27" t="str">
        <x:v>https://leagueofcomicgeeks.com/comic/3259975/the-southern-squadron-the-freedom-of-information-act-1
https://leagueofcomicgeeks.com/profile/galko/lists/8796/cover-homage-fantastic-four-1</x:v>
      </x:c>
      <x:c r="E27" t="str">
        <x:v>Character identities remain partly unresolved.</x:v>
      </x:c>
    </x:row>
    <x:row r="28">
      <x:c r="A28" t="str">
        <x:v>CL-FF1-0011</x:v>
      </x:c>
      <x:c r="B28" t="str">
        <x:v>Reviewed</x:v>
      </x:c>
      <x:c r="C28" t="str">
        <x:v>Exact edition and source catalog Cover attribution / edition credits</x:v>
      </x:c>
      <x:c r="D28" t="str">
        <x:v>https://leagueofcomicgeeks.com/comic/1739444/defective-comics-1
https://leagueofcomicgeeks.com/profile/galko/lists/8796/cover-homage-fantastic-four-1</x:v>
      </x:c>
      <x:c r="E28" t="str">
        <x:v>Character identities remain partly unresolved.</x:v>
      </x:c>
    </x:row>
    <x:row r="29">
      <x:c r="A29" t="str">
        <x:v>CL-FF1-0012</x:v>
      </x:c>
      <x:c r="B29" t="str">
        <x:v>Reviewed</x:v>
      </x:c>
      <x:c r="C29" t="str">
        <x:v>Exact edition and source catalog Cover attribution / edition credits</x:v>
      </x:c>
      <x:c r="D29" t="str">
        <x:v>https://leagueofcomicgeeks.com/comic/2503392/married-with-children-quantum-quartet-1
https://leagueofcomicgeeks.com/profile/galko/lists/8796/cover-homage-fantastic-four-1</x:v>
      </x:c>
      <x:c r="E29" t="str"/>
    </x:row>
    <x:row r="30">
      <x:c r="A30" t="str">
        <x:v>CL-FF1-0013</x:v>
      </x:c>
      <x:c r="B30" t="str">
        <x:v>Reviewed</x:v>
      </x:c>
      <x:c r="C30" t="str">
        <x:v>Exact edition and source catalog Cover attribution / edition credits</x:v>
      </x:c>
      <x:c r="D30" t="str">
        <x:v>https://leagueofcomicgeeks.com/comic/9787360/simpsons-comics-1
https://leagueofcomicgeeks.com/profile/galko/lists/8796/cover-homage-fantastic-four-1</x:v>
      </x:c>
      <x:c r="E30" t="str"/>
    </x:row>
    <x:row r="31">
      <x:c r="A31" t="str">
        <x:v>CL-FF1-0014</x:v>
      </x:c>
      <x:c r="B31" t="str">
        <x:v>Reference only</x:v>
      </x:c>
      <x:c r="C31" t="str">
        <x:v>Exact edition and source catalog Cover attribution / edition credits</x:v>
      </x:c>
      <x:c r="D31" t="str">
        <x:v>https://leagueofcomicgeeks.com/comic/9720490/danger-unlimited-4
https://leagueofcomicgeeks.com/profile/galko/lists/8796/cover-homage-fantastic-four-1</x:v>
      </x:c>
      <x:c r="E31" t="str">
        <x:v>Character identities remain partly unresolved.</x:v>
      </x:c>
    </x:row>
    <x:row r="32">
      <x:c r="A32" t="str">
        <x:v>CL-FF1-0015</x:v>
      </x:c>
      <x:c r="B32" t="str">
        <x:v>Reviewed</x:v>
      </x:c>
      <x:c r="C32" t="str">
        <x:v>Exact edition and source catalog Edition-specific cover credit; lower-confidence secondary attribution</x:v>
      </x:c>
      <x:c r="D32" t="str">
        <x:v>https://leagueofcomicgeeks.com/comic/3361089/lethargic-comics-3
https://leagueofcomicgeeks.com/profile/galko/lists/8796/cover-homage-fantastic-four-1</x:v>
      </x:c>
      <x:c r="E32" t="str">
        <x:v>Character identities remain partly unresolved.</x:v>
      </x:c>
    </x:row>
    <x:row r="33">
      <x:c r="A33" t="str">
        <x:v>CL-FF1-0016</x:v>
      </x:c>
      <x:c r="B33" t="str">
        <x:v>Reviewed</x:v>
      </x:c>
      <x:c r="C33" t="str">
        <x:v>Exact edition and source catalog Cover attribution / edition credits</x:v>
      </x:c>
      <x:c r="D33" t="str">
        <x:v>https://leagueofcomicgeeks.com/comic/9173159/the-ren-stimpy-show-special-four-swerks-1
https://leagueofcomicgeeks.com/profile/galko/lists/8796/cover-homage-fantastic-four-1</x:v>
      </x:c>
      <x:c r="E33" t="str">
        <x:v>Character identities remain partly unresolved.</x:v>
      </x:c>
    </x:row>
    <x:row r="34">
      <x:c r="A34" t="str">
        <x:v>CL-FF1-0017</x:v>
      </x:c>
      <x:c r="B34" t="str">
        <x:v>Reviewed</x:v>
      </x:c>
      <x:c r="C34" t="str">
        <x:v>Exact edition and source catalog Cover attribution / edition credits</x:v>
      </x:c>
      <x:c r="D34" t="str">
        <x:v>https://leagueofcomicgeeks.com/comic/9501275/guy-gardner-warrior-31
https://leagueofcomicgeeks.com/profile/galko/lists/8796/cover-homage-fantastic-four-1</x:v>
      </x:c>
      <x:c r="E34" t="str"/>
    </x:row>
    <x:row r="35">
      <x:c r="A35" t="str">
        <x:v>CL-FF1-0018</x:v>
      </x:c>
      <x:c r="B35" t="str">
        <x:v>Reviewed</x:v>
      </x:c>
      <x:c r="C35" t="str">
        <x:v>Exact edition and source catalog Cover attribution / edition credits</x:v>
      </x:c>
      <x:c r="D35" t="str">
        <x:v>https://leagueofcomicgeeks.com/comic/8036277/hanna-barbera-presents-8
https://leagueofcomicgeeks.com/profile/galko/lists/8796/cover-homage-fantastic-four-1</x:v>
      </x:c>
      <x:c r="E35" t="str"/>
    </x:row>
    <x:row r="36">
      <x:c r="A36" t="str">
        <x:v>CL-FF1-0019</x:v>
      </x:c>
      <x:c r="B36" t="str">
        <x:v>Reviewed</x:v>
      </x:c>
      <x:c r="C36" t="str">
        <x:v>Exact edition and source catalog Cover pencils by Dave Chlystek; E.Lusk signature visually present</x:v>
      </x:c>
      <x:c r="D36" t="str">
        <x:v>https://leagueofcomicgeeks.com/comic/6051380/kissnation-1
https://leagueofcomicgeeks.com/profile/galko/lists/8796/cover-homage-fantastic-four-1</x:v>
      </x:c>
      <x:c r="E36" t="str">
        <x:v>Character identities remain partly unresolved.</x:v>
      </x:c>
    </x:row>
    <x:row r="37">
      <x:c r="A37" t="str">
        <x:v>CL-FF1-0020</x:v>
      </x:c>
      <x:c r="B37" t="str">
        <x:v>Reviewed</x:v>
      </x:c>
      <x:c r="C37" t="str">
        <x:v>Exact edition and source catalog Cover attribution / edition credits</x:v>
      </x:c>
      <x:c r="D37" t="str">
        <x:v>https://leagueofcomicgeeks.com/comic/7367761/sharky-4?variant=4657602
https://leagueofcomicgeeks.com/profile/galko/lists/8796/cover-homage-fantastic-four-1</x:v>
      </x:c>
      <x:c r="E37" t="str">
        <x:v>Character identities remain partly unresolved.</x:v>
      </x:c>
    </x:row>
    <x:row r="38">
      <x:c r="A38" t="str">
        <x:v>CL-FF1-0021</x:v>
      </x:c>
      <x:c r="B38" t="str">
        <x:v>Reviewed</x:v>
      </x:c>
      <x:c r="C38" t="str">
        <x:v>Exact edition and source catalog Cover attribution / edition credits</x:v>
      </x:c>
      <x:c r="D38" t="str">
        <x:v>https://leagueofcomicgeeks.com/comic/6014143/mutant-x-9
https://leagueofcomicgeeks.com/profile/galko/lists/8796/cover-homage-fantastic-four-1</x:v>
      </x:c>
      <x:c r="E38" t="str">
        <x:v>Character identities remain partly unresolved.</x:v>
      </x:c>
    </x:row>
    <x:row r="39">
      <x:c r="A39" t="str">
        <x:v>CL-FF1-0022</x:v>
      </x:c>
      <x:c r="B39" t="str">
        <x:v>Reviewed</x:v>
      </x:c>
      <x:c r="C39" t="str">
        <x:v>Exact edition and source catalog Cover attribution / edition credits</x:v>
      </x:c>
      <x:c r="D39" t="str">
        <x:v>https://leagueofcomicgeeks.com/comic/9061004/overstreet-comic-book-price-guide-vol-31-fantastic-four-1-hardcover
https://leagueofcomicgeeks.com/profile/galko/lists/8796/cover-homage-fantastic-four-1</x:v>
      </x:c>
      <x:c r="E39" t="str"/>
    </x:row>
    <x:row r="40">
      <x:c r="A40" t="str">
        <x:v>CL-FF1-0023</x:v>
      </x:c>
      <x:c r="B40" t="str">
        <x:v>Reviewed</x:v>
      </x:c>
      <x:c r="C40" t="str">
        <x:v>Exact edition and source catalog Cover attribution / edition credits</x:v>
      </x:c>
      <x:c r="D40" t="str">
        <x:v>https://leagueofcomicgeeks.com/comic/5761677/pvp-2
https://leagueofcomicgeeks.com/profile/galko/lists/8796/cover-homage-fantastic-four-1</x:v>
      </x:c>
      <x:c r="E40" t="str">
        <x:v>Character identities remain partly unresolved.</x:v>
      </x:c>
    </x:row>
    <x:row r="41">
      <x:c r="A41" t="str">
        <x:v>CL-FF1-0024</x:v>
      </x:c>
      <x:c r="B41" t="str">
        <x:v>Reviewed</x:v>
      </x:c>
      <x:c r="C41" t="str">
        <x:v>Exact edition and source catalog Cover attribution / edition credits</x:v>
      </x:c>
      <x:c r="D41" t="str">
        <x:v>https://leagueofcomicgeeks.com/comic/5672312/x-men-the-hidden-years-20
https://leagueofcomicgeeks.com/profile/galko/lists/8796/cover-homage-fantastic-four-1</x:v>
      </x:c>
      <x:c r="E41" t="str"/>
    </x:row>
    <x:row r="42">
      <x:c r="A42" t="str">
        <x:v>CL-FF1-0025</x:v>
      </x:c>
      <x:c r="B42" t="str">
        <x:v>Reviewed</x:v>
      </x:c>
      <x:c r="C42" t="str">
        <x:v>Exact edition and source catalog Cover attribution / edition credits</x:v>
      </x:c>
      <x:c r="D42" t="str">
        <x:v>https://leagueofcomicgeeks.com/comic/6619991/10th-muse-1?variant=9657909
https://leagueofcomicgeeks.com/profile/galko/lists/8796/cover-homage-fantastic-four-1</x:v>
      </x:c>
      <x:c r="E42" t="str">
        <x:v>Character identities remain partly unresolved.</x:v>
      </x:c>
    </x:row>
    <x:row r="43">
      <x:c r="A43" t="str">
        <x:v>CL-FF1-0026</x:v>
      </x:c>
      <x:c r="B43" t="str">
        <x:v>Reviewed</x:v>
      </x:c>
      <x:c r="C43" t="str">
        <x:v>Exact edition and source catalog Publisher names Ron Frenz/ Joe Sinnott / Sal Buscema; exact FF1 image signed RF/JS</x:v>
      </x:c>
      <x:c r="D43" t="str">
        <x:v>https://leagueofcomicgeeks.com/comic/8910715/alter-ego-33
https://leagueofcomicgeeks.com/profile/galko/lists/8796/cover-homage-fantastic-four-1</x:v>
      </x:c>
      <x:c r="E43" t="str"/>
    </x:row>
    <x:row r="44">
      <x:c r="A44" t="str">
        <x:v>CL-FF1-0027</x:v>
      </x:c>
      <x:c r="B44" t="str">
        <x:v>Reviewed</x:v>
      </x:c>
      <x:c r="C44" t="str">
        <x:v>Exact edition and source catalog Cover attribution / edition credits</x:v>
      </x:c>
      <x:c r="D44" t="str">
        <x:v>https://leagueofcomicgeeks.com/comic/4884024/fantastic-four-omnibus-vol-1-hc?variant=2126386
https://leagueofcomicgeeks.com/profile/galko/lists/8796/cover-homage-fantastic-four-1</x:v>
      </x:c>
      <x:c r="E44" t="str"/>
    </x:row>
    <x:row r="45">
      <x:c r="A45" t="str">
        <x:v>CL-FF1-0028</x:v>
      </x:c>
      <x:c r="B45" t="str">
        <x:v>Reviewed</x:v>
      </x:c>
      <x:c r="C45" t="str">
        <x:v>Exact edition and source catalog Cover attribution / edition credits</x:v>
      </x:c>
      <x:c r="D45" t="str">
        <x:v>https://leagueofcomicgeeks.com/comic/3915504/fantastic-four-house-of-m-1
https://leagueofcomicgeeks.com/profile/galko/lists/8796/cover-homage-fantastic-four-1</x:v>
      </x:c>
      <x:c r="E45" t="str">
        <x:v>Character identities remain partly unresolved.</x:v>
      </x:c>
    </x:row>
    <x:row r="46">
      <x:c r="A46" t="str">
        <x:v>CL-FF1-0029</x:v>
      </x:c>
      <x:c r="B46" t="str">
        <x:v>Reviewed</x:v>
      </x:c>
      <x:c r="C46" t="str">
        <x:v>Exact edition and source catalog Cover attribution / edition credits</x:v>
      </x:c>
      <x:c r="D46" t="str">
        <x:v>https://leagueofcomicgeeks.com/comic/3863600/marvel-monsters-fin-fang-four-1
https://leagueofcomicgeeks.com/profile/galko/lists/8796/cover-homage-fantastic-four-1</x:v>
      </x:c>
      <x:c r="E46" t="str"/>
    </x:row>
    <x:row r="47">
      <x:c r="A47" t="str">
        <x:v>CL-FF1-0030</x:v>
      </x:c>
      <x:c r="B47" t="str">
        <x:v>Reviewed</x:v>
      </x:c>
      <x:c r="C47" t="str">
        <x:v>Exact edition and source catalog Cover attribution / edition credits</x:v>
      </x:c>
      <x:c r="D47" t="str">
        <x:v>https://leagueofcomicgeeks.com/comic/3304187/the-pact-1
https://leagueofcomicgeeks.com/profile/galko/lists/8796/cover-homage-fantastic-four-1</x:v>
      </x:c>
      <x:c r="E47" t="str"/>
    </x:row>
    <x:row r="48">
      <x:c r="A48" t="str">
        <x:v>CL-FF1-0031</x:v>
      </x:c>
      <x:c r="B48" t="str">
        <x:v>Reviewed</x:v>
      </x:c>
      <x:c r="C48" t="str">
        <x:v>Exact edition and source catalog Cover attribution / edition credits</x:v>
      </x:c>
      <x:c r="D48" t="str">
        <x:v>https://leagueofcomicgeeks.com/comic/8130022/fantastic-four-first-family-3
https://leagueofcomicgeeks.com/profile/galko/lists/8796/cover-homage-fantastic-four-1</x:v>
      </x:c>
      <x:c r="E48" t="str"/>
    </x:row>
    <x:row r="49">
      <x:c r="A49" t="str">
        <x:v>CL-FF1-0032</x:v>
      </x:c>
      <x:c r="B49" t="str">
        <x:v>Reviewed</x:v>
      </x:c>
      <x:c r="C49" t="str">
        <x:v>Exact edition and source catalog</x:v>
      </x:c>
      <x:c r="D49" t="str">
        <x:v>https://leagueofcomicgeeks.com/comic/7671176/the-transformers-infiltration-1?variant=9562871
https://leagueofcomicgeeks.com/profile/galko/lists/8796/cover-homage-fantastic-four-1</x:v>
      </x:c>
      <x:c r="E49" t="str">
        <x:v>Character identities remain partly unresolved.</x:v>
      </x:c>
    </x:row>
    <x:row r="50">
      <x:c r="A50" t="str">
        <x:v>CL-FF1-0033</x:v>
      </x:c>
      <x:c r="B50" t="str">
        <x:v>Reviewed</x:v>
      </x:c>
      <x:c r="C50" t="str">
        <x:v>Exact edition and source catalog</x:v>
      </x:c>
      <x:c r="D50" t="str">
        <x:v>https://leagueofcomicgeeks.com/comic/9082914/ultimate-fantastic-four-30?variant=7285756
https://leagueofcomicgeeks.com/profile/galko/lists/8796/cover-homage-fantastic-four-1</x:v>
      </x:c>
      <x:c r="E50" t="str"/>
    </x:row>
    <x:row r="51">
      <x:c r="A51" t="str">
        <x:v>CL-FF1-0034</x:v>
      </x:c>
      <x:c r="B51" t="str">
        <x:v>Reviewed</x:v>
      </x:c>
      <x:c r="C51" t="str">
        <x:v>Exact edition and source catalog Cover attribution / edition credits Cover sequence identifies depicted creators and Tintin/Snowy</x:v>
      </x:c>
      <x:c r="D51" t="str">
        <x:v>https://leagueofcomicgeeks.com/comic/5654607/comic-book-comics-4
https://leagueofcomicgeeks.com/profile/galko/lists/8796/cover-homage-fantastic-four-1</x:v>
      </x:c>
      <x:c r="E51" t="str"/>
    </x:row>
    <x:row r="52">
      <x:c r="A52" t="str">
        <x:v>CL-FF1-0035</x:v>
      </x:c>
      <x:c r="B52" t="str">
        <x:v>Reviewed</x:v>
      </x:c>
      <x:c r="C52" t="str">
        <x:v>Exact edition and source catalog Edition-specific cover credit</x:v>
      </x:c>
      <x:c r="D52" t="str">
        <x:v>https://leagueofcomicgeeks.com/comic/4117923/marvel-super-hero-squad-3
https://leagueofcomicgeeks.com/profile/galko/lists/8796/cover-homage-fantastic-four-1</x:v>
      </x:c>
      <x:c r="E52" t="str">
        <x:v>Character identities remain partly unresolved.</x:v>
      </x:c>
    </x:row>
    <x:row r="53">
      <x:c r="A53" t="str">
        <x:v>CL-FF1-0036</x:v>
      </x:c>
      <x:c r="B53" t="str">
        <x:v>Reviewed</x:v>
      </x:c>
      <x:c r="C53" t="str">
        <x:v>Exact edition and source catalog Cover attribution / edition credits</x:v>
      </x:c>
      <x:c r="D53" t="str">
        <x:v>https://leagueofcomicgeeks.com/comic/3769502/the-incredibles-1?variant=3876151
https://leagueofcomicgeeks.com/profile/galko/lists/8796/cover-homage-fantastic-four-1</x:v>
      </x:c>
      <x:c r="E53" t="str"/>
    </x:row>
    <x:row r="54">
      <x:c r="A54" t="str">
        <x:v>CL-FF1-0037</x:v>
      </x:c>
      <x:c r="B54" t="str">
        <x:v>Reviewed</x:v>
      </x:c>
      <x:c r="C54" t="str">
        <x:v>Exact edition and source catalog Edition-specific cover credit</x:v>
      </x:c>
      <x:c r="D54" t="str">
        <x:v>https://leagueofcomicgeeks.com/comic/6875121/casper-and-the-spectrals-3
https://leagueofcomicgeeks.com/profile/galko/lists/8796/cover-homage-fantastic-four-1</x:v>
      </x:c>
      <x:c r="E54" t="str">
        <x:v>Character identities remain partly unresolved.</x:v>
      </x:c>
    </x:row>
    <x:row r="55">
      <x:c r="A55" t="str">
        <x:v>CL-FF1-0038</x:v>
      </x:c>
      <x:c r="B55" t="str">
        <x:v>Reviewed</x:v>
      </x:c>
      <x:c r="C55" t="str">
        <x:v>Exact edition and source catalog Cover attribution / edition credits</x:v>
      </x:c>
      <x:c r="D55" t="str">
        <x:v>https://leagueofcomicgeeks.com/comic/6451193/comic-book-guy-the-comic-book-1
https://leagueofcomicgeeks.com/profile/galko/lists/8796/cover-homage-fantastic-four-1</x:v>
      </x:c>
      <x:c r="E55" t="str"/>
    </x:row>
    <x:row r="56">
      <x:c r="A56" t="str">
        <x:v>CL-FF1-0039</x:v>
      </x:c>
      <x:c r="B56" t="str">
        <x:v>Reviewed</x:v>
      </x:c>
      <x:c r="C56" t="str">
        <x:v>Exact edition and source catalog</x:v>
      </x:c>
      <x:c r="D56" t="str">
        <x:v>https://leagueofcomicgeeks.com/comic/9487393/team-zero-1
https://leagueofcomicgeeks.com/profile/galko/lists/8796/cover-homage-fantastic-four-1</x:v>
      </x:c>
      <x:c r="E56" t="str">
        <x:v>Character identities remain partly unresolved.</x:v>
      </x:c>
    </x:row>
    <x:row r="57">
      <x:c r="A57" t="str">
        <x:v>CL-FF1-0040</x:v>
      </x:c>
      <x:c r="B57" t="str">
        <x:v>Reviewed</x:v>
      </x:c>
      <x:c r="C57" t="str">
        <x:v>Exact edition and source catalog</x:v>
      </x:c>
      <x:c r="D57" t="str">
        <x:v>https://leagueofcomicgeeks.com/comic/9632893/dungeons-dragons-6?variant=3215260
https://leagueofcomicgeeks.com/profile/galko/lists/8796/cover-homage-fantastic-four-1</x:v>
      </x:c>
      <x:c r="E57" t="str">
        <x:v>Character identities remain partly unresolved.</x:v>
      </x:c>
    </x:row>
    <x:row r="58">
      <x:c r="A58" t="str">
        <x:v>CL-FF1-0041</x:v>
      </x:c>
      <x:c r="B58" t="str">
        <x:v>Reviewed</x:v>
      </x:c>
      <x:c r="C58" t="str">
        <x:v>Exact edition and source catalog</x:v>
      </x:c>
      <x:c r="D58" t="str">
        <x:v>https://leagueofcomicgeeks.com/comic/6166514/ff-1?variant=1573974
https://leagueofcomicgeeks.com/profile/galko/lists/8796/cover-homage-fantastic-four-1</x:v>
      </x:c>
      <x:c r="E58" t="str"/>
    </x:row>
    <x:row r="59">
      <x:c r="A59" t="str">
        <x:v>CL-FF1-0042</x:v>
      </x:c>
      <x:c r="B59" t="str">
        <x:v>Reviewed</x:v>
      </x:c>
      <x:c r="C59" t="str">
        <x:v>Exact edition and source catalog Cover attribution / edition credits</x:v>
      </x:c>
      <x:c r="D59" t="str">
        <x:v>https://leagueofcomicgeeks.com/comic/9551754/fear-itself-fearsome-four-2
https://leagueofcomicgeeks.com/profile/galko/lists/8796/cover-homage-fantastic-four-1</x:v>
      </x:c>
      <x:c r="E59" t="str"/>
    </x:row>
    <x:row r="60">
      <x:c r="A60" t="str">
        <x:v>CL-FF1-0043</x:v>
      </x:c>
      <x:c r="B60" t="str">
        <x:v>Reviewed</x:v>
      </x:c>
      <x:c r="C60" t="str">
        <x:v>Exact edition and source catalog</x:v>
      </x:c>
      <x:c r="D60" t="str">
        <x:v>https://leagueofcomicgeeks.com/comic/1864877/x-men-19?variant=1132282
https://leagueofcomicgeeks.com/profile/galko/lists/8796/cover-homage-fantastic-four-1</x:v>
      </x:c>
      <x:c r="E60" t="str">
        <x:v>Character identities remain partly unresolved.</x:v>
      </x:c>
    </x:row>
    <x:row r="61">
      <x:c r="A61" t="str">
        <x:v>CL-FF1-0044</x:v>
      </x:c>
      <x:c r="B61" t="str">
        <x:v>Reviewed</x:v>
      </x:c>
      <x:c r="C61" t="str">
        <x:v>Exact edition and source catalog</x:v>
      </x:c>
      <x:c r="D61" t="str">
        <x:v>https://leagueofcomicgeeks.com/comic/4281652/adventure-time-1?variant=7274260
https://leagueofcomicgeeks.com/profile/galko/lists/8796/cover-homage-fantastic-four-1</x:v>
      </x:c>
      <x:c r="E61" t="str"/>
    </x:row>
    <x:row r="62">
      <x:c r="A62" t="str">
        <x:v>CL-FF1-0045</x:v>
      </x:c>
      <x:c r="B62" t="str">
        <x:v>Reviewed</x:v>
      </x:c>
      <x:c r="C62" t="str">
        <x:v>Exact edition and source catalog</x:v>
      </x:c>
      <x:c r="D62" t="str">
        <x:v>https://leagueofcomicgeeks.com/comic/8371418/ff-1?variant=4426643
https://leagueofcomicgeeks.com/profile/galko/lists/8796/cover-homage-fantastic-four-1</x:v>
      </x:c>
      <x:c r="E62" t="str"/>
    </x:row>
    <x:row r="63">
      <x:c r="A63" t="str">
        <x:v>CL-FF1-0046</x:v>
      </x:c>
      <x:c r="B63" t="str">
        <x:v>Reviewed</x:v>
      </x:c>
      <x:c r="C63" t="str">
        <x:v>Exact edition and source catalog</x:v>
      </x:c>
      <x:c r="D63" t="str">
        <x:v>https://leagueofcomicgeeks.com/comic/4377240/regular-show-1?variant=8705791
https://leagueofcomicgeeks.com/profile/galko/lists/8796/cover-homage-fantastic-four-1</x:v>
      </x:c>
      <x:c r="E63" t="str"/>
    </x:row>
    <x:row r="64">
      <x:c r="A64" t="str">
        <x:v>CL-FF1-0047</x:v>
      </x:c>
      <x:c r="B64" t="str">
        <x:v>Reviewed</x:v>
      </x:c>
      <x:c r="C64" t="str">
        <x:v>Exact edition and source catalog</x:v>
      </x:c>
      <x:c r="D64" t="str">
        <x:v>https://leagueofcomicgeeks.com/comic/1453729/the-powerpuff-girls-1?variant=3038458
https://leagueofcomicgeeks.com/profile/galko/lists/8796/cover-homage-fantastic-four-1</x:v>
      </x:c>
      <x:c r="E64" t="str"/>
    </x:row>
    <x:row r="65">
      <x:c r="A65" t="str">
        <x:v>CL-FF1-0048</x:v>
      </x:c>
      <x:c r="B65" t="str">
        <x:v>Reviewed</x:v>
      </x:c>
      <x:c r="C65" t="str">
        <x:v>Exact edition and source catalog</x:v>
      </x:c>
      <x:c r="D65" t="str">
        <x:v>https://leagueofcomicgeeks.com/comic/2425335/fantastic-four-645?variant=5861779
https://leagueofcomicgeeks.com/profile/galko/lists/8796/cover-homage-fantastic-four-1</x:v>
      </x:c>
      <x:c r="E65" t="str"/>
    </x:row>
    <x:row r="66">
      <x:c r="A66" t="str">
        <x:v>CL-FF1-0049</x:v>
      </x:c>
      <x:c r="B66" t="str">
        <x:v>Reviewed</x:v>
      </x:c>
      <x:c r="C66" t="str">
        <x:v>Exact edition and source catalog</x:v>
      </x:c>
      <x:c r="D66" t="str">
        <x:v>https://leagueofcomicgeeks.com/comic/1527290/squadron-sinister-3?variant=4907412
https://leagueofcomicgeeks.com/profile/galko/lists/8796/cover-homage-fantastic-four-1</x:v>
      </x:c>
      <x:c r="E66" t="str">
        <x:v>Character identities remain partly unresolved.</x:v>
      </x:c>
    </x:row>
    <x:row r="67">
      <x:c r="A67" t="str">
        <x:v>CL-FF1-0050</x:v>
      </x:c>
      <x:c r="B67" t="str">
        <x:v>Reviewed</x:v>
      </x:c>
      <x:c r="C67" t="str">
        <x:v>Exact edition and source catalog</x:v>
      </x:c>
      <x:c r="D67" t="str">
        <x:v>https://leagueofcomicgeeks.com/comic/1299285/bad-burrito-5
https://leagueofcomicgeeks.com/profile/galko/lists/8796/cover-homage-fantastic-four-1</x:v>
      </x:c>
      <x:c r="E67" t="str">
        <x:v>Character identities remain partly unresolved.</x:v>
      </x:c>
    </x:row>
    <x:row r="68">
      <x:c r="A68" t="str">
        <x:v>CL-FF1-0051</x:v>
      </x:c>
      <x:c r="B68" t="str">
        <x:v>Reviewed</x:v>
      </x:c>
      <x:c r="C68" t="str">
        <x:v>Exact edition and source catalog Edition-specific cover credit</x:v>
      </x:c>
      <x:c r="D68" t="str">
        <x:v>https://leagueofcomicgeeks.com/comic/5150084/nova-4
https://leagueofcomicgeeks.com/profile/galko/lists/8796/cover-homage-fantastic-four-1</x:v>
      </x:c>
      <x:c r="E68" t="str"/>
    </x:row>
    <x:row r="69">
      <x:c r="A69" t="str">
        <x:v>CL-FF1-0052</x:v>
      </x:c>
      <x:c r="B69" t="str">
        <x:v>Reviewed</x:v>
      </x:c>
      <x:c r="C69" t="str">
        <x:v>Exact edition and source catalog Cover attribution / edition credits</x:v>
      </x:c>
      <x:c r="D69" t="str">
        <x:v>https://leagueofcomicgeeks.com/comic/8281363/comic-book-history-of-comics-5
https://leagueofcomicgeeks.com/profile/galko/lists/8796/cover-homage-fantastic-four-1</x:v>
      </x:c>
      <x:c r="E69" t="str"/>
    </x:row>
    <x:row r="70">
      <x:c r="A70" t="str">
        <x:v>CL-FF1-0053</x:v>
      </x:c>
      <x:c r="B70" t="str">
        <x:v>Reviewed</x:v>
      </x:c>
      <x:c r="C70" t="str">
        <x:v>Exact edition and source catalog</x:v>
      </x:c>
      <x:c r="D70" t="str">
        <x:v>https://leagueofcomicgeeks.com/comic/5071517/inhumans-once-and-future-kings-1?variant=9211914
https://leagueofcomicgeeks.com/profile/galko/lists/8796/cover-homage-fantastic-four-1</x:v>
      </x:c>
      <x:c r="E70" t="str"/>
    </x:row>
    <x:row r="71">
      <x:c r="A71" t="str">
        <x:v>CL-FF1-0054</x:v>
      </x:c>
      <x:c r="B71" t="str">
        <x:v>Reviewed</x:v>
      </x:c>
      <x:c r="C71" t="str">
        <x:v>Exact edition and source catalog</x:v>
      </x:c>
      <x:c r="D71" t="str">
        <x:v>https://leagueofcomicgeeks.com/comic/6187800/monsters-unleashed-7?variant=7781206
https://leagueofcomicgeeks.com/profile/galko/lists/8796/cover-homage-fantastic-four-1</x:v>
      </x:c>
      <x:c r="E71" t="str">
        <x:v>Character identities remain partly unresolved.</x:v>
      </x:c>
    </x:row>
    <x:row r="72">
      <x:c r="A72" t="str">
        <x:v>CL-FF1-0055</x:v>
      </x:c>
      <x:c r="B72" t="str">
        <x:v>Reviewed</x:v>
      </x:c>
      <x:c r="C72" t="str">
        <x:v>Exact edition and source catalog</x:v>
      </x:c>
      <x:c r="D72" t="str">
        <x:v>https://leagueofcomicgeeks.com/comic/8313195/fantastic-four-1?variant=3597923
https://leagueofcomicgeeks.com/profile/galko/lists/8796/cover-homage-fantastic-four-1</x:v>
      </x:c>
      <x:c r="E72" t="str"/>
    </x:row>
    <x:row r="73">
      <x:c r="A73" t="str">
        <x:v>CL-FF1-0056</x:v>
      </x:c>
      <x:c r="B73" t="str">
        <x:v>Reviewed</x:v>
      </x:c>
      <x:c r="C73" t="str">
        <x:v>Exact edition and source catalog</x:v>
      </x:c>
      <x:c r="D73" t="str">
        <x:v>https://leagueofcomicgeeks.com/comic/8313195/fantastic-four-1?variant=7964225
https://leagueofcomicgeeks.com/profile/galko/lists/8796/cover-homage-fantastic-four-1</x:v>
      </x:c>
      <x:c r="E73" t="str"/>
    </x:row>
    <x:row r="74">
      <x:c r="A74" t="str">
        <x:v>CL-FF1-0057</x:v>
      </x:c>
      <x:c r="B74" t="str">
        <x:v>Reviewed</x:v>
      </x:c>
      <x:c r="C74" t="str">
        <x:v>Exact edition and source catalog Cover attribution / edition credits</x:v>
      </x:c>
      <x:c r="D74" t="str">
        <x:v>https://leagueofcomicgeeks.com/comic/5852330/marvel-2-in-one-2
https://leagueofcomicgeeks.com/profile/galko/lists/8796/cover-homage-fantastic-four-1</x:v>
      </x:c>
      <x:c r="E74" t="str"/>
    </x:row>
    <x:row r="75">
      <x:c r="A75" t="str">
        <x:v>CL-FF1-0058</x:v>
      </x:c>
      <x:c r="B75" t="str">
        <x:v>Reviewed</x:v>
      </x:c>
      <x:c r="C75" t="str">
        <x:v>Exact edition and source catalog</x:v>
      </x:c>
      <x:c r="D75" t="str">
        <x:v>https://leagueofcomicgeeks.com/comic/5852330/marvel-2-in-one-2?variant=9385008
https://leagueofcomicgeeks.com/profile/galko/lists/8796/cover-homage-fantastic-four-1</x:v>
      </x:c>
      <x:c r="E75" t="str"/>
    </x:row>
    <x:row r="76">
      <x:c r="A76" t="str">
        <x:v>CL-FF1-0059</x:v>
      </x:c>
      <x:c r="B76" t="str">
        <x:v>Reviewed</x:v>
      </x:c>
      <x:c r="C76" t="str">
        <x:v>Exact edition and source catalog Cover attribution / edition credits</x:v>
      </x:c>
      <x:c r="D76" t="str">
        <x:v>https://leagueofcomicgeeks.com/comic/7608475/stabbity-bunny-6?variant=3480317
https://leagueofcomicgeeks.com/profile/galko/lists/8796/cover-homage-fantastic-four-1</x:v>
      </x:c>
      <x:c r="E76" t="str">
        <x:v>Character identities remain partly unresolved.</x:v>
      </x:c>
    </x:row>
    <x:row r="77">
      <x:c r="A77" t="str">
        <x:v>CL-FF1-0060</x:v>
      </x:c>
      <x:c r="B77" t="str">
        <x:v>Reviewed</x:v>
      </x:c>
      <x:c r="C77" t="str">
        <x:v>Exact edition and source catalog Cover attribution / edition credits</x:v>
      </x:c>
      <x:c r="D77" t="str">
        <x:v>https://www.strangercomics.com/products/essessa-1-fantastic-four-homage
https://leagueofcomicgeeks.com/profile/galko/lists/8796/cover-homage-fantastic-four-1</x:v>
      </x:c>
      <x:c r="E77" t="str">
        <x:v>Character identities remain partly unresolved.</x:v>
      </x:c>
    </x:row>
    <x:row r="78">
      <x:c r="A78" t="str">
        <x:v>CL-FF1-0061</x:v>
      </x:c>
      <x:c r="B78" t="str">
        <x:v>Reviewed</x:v>
      </x:c>
      <x:c r="C78" t="str">
        <x:v>Exact edition and source catalog Cover attribution / edition credits</x:v>
      </x:c>
      <x:c r="D78" t="str">
        <x:v>https://leagueofcomicgeeks.com/comic/5464230/fornicators-inc-1
https://leagueofcomicgeeks.com/profile/galko/lists/8796/cover-homage-fantastic-four-1</x:v>
      </x:c>
      <x:c r="E78" t="str">
        <x:v>Character identities remain partly unresolved.</x:v>
      </x:c>
    </x:row>
    <x:row r="79">
      <x:c r="A79" t="str">
        <x:v>CL-FF1-0062</x:v>
      </x:c>
      <x:c r="B79" t="str">
        <x:v>Reviewed</x:v>
      </x:c>
      <x:c r="C79" t="str">
        <x:v>Exact edition and source catalog</x:v>
      </x:c>
      <x:c r="D79" t="str">
        <x:v>https://leagueofcomicgeeks.com/comic/2078097/fantastic-four-25?variant=6422905
https://leagueofcomicgeeks.com/profile/galko/lists/8796/cover-homage-fantastic-four-1</x:v>
      </x:c>
      <x:c r="E79" t="str"/>
    </x:row>
    <x:row r="80">
      <x:c r="A80" t="str">
        <x:v>CL-FF1-0063</x:v>
      </x:c>
      <x:c r="B80" t="str">
        <x:v>Reviewed</x:v>
      </x:c>
      <x:c r="C80" t="str">
        <x:v>Exact edition and source catalog</x:v>
      </x:c>
      <x:c r="D80" t="str">
        <x:v>https://leagueofcomicgeeks.com/comic/5961281/fantastic-four-28?variant=3358871
https://leagueofcomicgeeks.com/profile/galko/lists/8796/cover-homage-fantastic-four-1</x:v>
      </x:c>
      <x:c r="E80" t="str"/>
    </x:row>
    <x:row r="81">
      <x:c r="A81" t="str">
        <x:v>CL-FF1-0064</x:v>
      </x:c>
      <x:c r="B81" t="str">
        <x:v>Reviewed</x:v>
      </x:c>
      <x:c r="C81" t="str">
        <x:v>Exact edition and source catalog Cover attribution / edition credits</x:v>
      </x:c>
      <x:c r="D81" t="str">
        <x:v>https://leagueofcomicgeeks.com/comic/4925196/fantastic-four-anniversary-tribute-1
https://leagueofcomicgeeks.com/profile/galko/lists/8796/cover-homage-fantastic-four-1</x:v>
      </x:c>
      <x:c r="E81" t="str"/>
    </x:row>
    <x:row r="82">
      <x:c r="A82" t="str">
        <x:v>CL-FF1-0065</x:v>
      </x:c>
      <x:c r="B82" t="str">
        <x:v>Reviewed</x:v>
      </x:c>
      <x:c r="C82" t="str">
        <x:v>Exact edition and source catalog Cover attribution / edition credits</x:v>
      </x:c>
      <x:c r="D82" t="str">
        <x:v>https://leagueofcomicgeeks.com/comic/2622351/grubbs-3
https://leagueofcomicgeeks.com/profile/galko/lists/8796/cover-homage-fantastic-four-1</x:v>
      </x:c>
      <x:c r="E82" t="str">
        <x:v>Character identities remain partly unresolved.</x:v>
      </x:c>
    </x:row>
    <x:row r="83">
      <x:c r="A83" t="str">
        <x:v>CL-FF1-0066</x:v>
      </x:c>
      <x:c r="B83" t="str">
        <x:v>Reviewed</x:v>
      </x:c>
      <x:c r="C83" t="str">
        <x:v>Exact edition and source catalog Cover attribution / edition credits</x:v>
      </x:c>
      <x:c r="D83" t="str">
        <x:v>https://leagueofcomicgeeks.com/comic/1931866/the-robonic-stooges-2
https://leagueofcomicgeeks.com/profile/galko/lists/8796/cover-homage-fantastic-four-1</x:v>
      </x:c>
      <x:c r="E83" t="str"/>
    </x:row>
    <x:row r="84">
      <x:c r="A84" t="str">
        <x:v>CL-FF1-0067</x:v>
      </x:c>
      <x:c r="B84" t="str">
        <x:v>Reviewed</x:v>
      </x:c>
      <x:c r="C84" t="str">
        <x:v>Exact edition and source catalog</x:v>
      </x:c>
      <x:c r="D84" t="str">
        <x:v>https://leagueofcomicgeeks.com/comic/1931866/the-robonic-stooges-2?variant=5576200
https://leagueofcomicgeeks.com/profile/galko/lists/8796/cover-homage-fantastic-four-1</x:v>
      </x:c>
      <x:c r="E84" t="str"/>
    </x:row>
    <x:row r="85">
      <x:c r="A85" t="str">
        <x:v>CL-FF1-0068</x:v>
      </x:c>
      <x:c r="B85" t="str">
        <x:v>Reviewed</x:v>
      </x:c>
      <x:c r="C85" t="str">
        <x:v>Exact edition and source catalog</x:v>
      </x:c>
      <x:c r="D85" t="str">
        <x:v>https://leagueofcomicgeeks.com/comic/8923995/the-amazing-spider-man-19?variant=3189375
https://leagueofcomicgeeks.com/profile/galko/lists/8796/cover-homage-fantastic-four-1</x:v>
      </x:c>
      <x:c r="E85" t="str"/>
    </x:row>
    <x:row r="86">
      <x:c r="A86" t="str">
        <x:v>CL-FF1-0069</x:v>
      </x:c>
      <x:c r="B86" t="str">
        <x:v>Reviewed</x:v>
      </x:c>
      <x:c r="C86" t="str">
        <x:v>Exact edition and source catalog</x:v>
      </x:c>
      <x:c r="D86" t="str">
        <x:v>https://leagueofcomicgeeks.com/comic/5234229/fantastic-four-16?variant=6489390
https://leagueofcomicgeeks.com/profile/galko/lists/8796/cover-homage-fantastic-four-1</x:v>
      </x:c>
      <x:c r="E86" t="str">
        <x:v>Character identities remain partly unresolved.</x:v>
      </x:c>
    </x:row>
    <x:row r="87">
      <x:c r="A87" t="str">
        <x:v>CL-FF1-0070</x:v>
      </x:c>
      <x:c r="B87" t="str">
        <x:v>Reviewed</x:v>
      </x:c>
      <x:c r="C87" t="str">
        <x:v>Exact edition and source catalog Cover attribution / edition credits</x:v>
      </x:c>
      <x:c r="D87" t="str">
        <x:v>https://leagueofcomicgeeks.com/comic/1494961/godzillas-monsterpiece-theatre-1
https://leagueofcomicgeeks.com/profile/galko/lists/8796/cover-homage-fantastic-four-1</x:v>
      </x:c>
      <x:c r="E87" t="str">
        <x:v>Character identities remain partly unresolved.</x:v>
      </x:c>
    </x:row>
    <x:row r="88">
      <x:c r="A88" t="str">
        <x:v>CL-FF1-0071</x:v>
      </x:c>
      <x:c r="B88" t="str">
        <x:v>Reviewed</x:v>
      </x:c>
      <x:c r="C88" t="str">
        <x:v>Exact edition and source catalog</x:v>
      </x:c>
      <x:c r="D88" t="str">
        <x:v>https://leagueofcomicgeeks.com/comic/5312117/teenage-mutant-ninja-turtles-3?variant=9273950
https://leagueofcomicgeeks.com/profile/galko/lists/8796/cover-homage-fantastic-four-1</x:v>
      </x:c>
      <x:c r="E88" t="str"/>
    </x:row>
    <x:row r="89">
      <x:c r="A89" t="str">
        <x:v>CL-FF1-0072</x:v>
      </x:c>
      <x:c r="B89" t="str">
        <x:v>Reviewed</x:v>
      </x:c>
      <x:c r="C89" t="str">
        <x:v>Exact edition and source catalog</x:v>
      </x:c>
      <x:c r="D89" t="str">
        <x:v>https://leagueofcomicgeeks.com/comic/8573410/the-rocketfellers-7?variant=4300205
https://leagueofcomicgeeks.com/profile/galko/lists/8796/cover-homage-fantastic-four-1</x:v>
      </x:c>
      <x:c r="E89" t="str">
        <x:v>Character identities remain partly unresolved.</x:v>
      </x:c>
    </x:row>
    <x:row r="90">
      <x:c r="A90" t="str">
        <x:v>CL-FF1-0073</x:v>
      </x:c>
      <x:c r="B90" t="str">
        <x:v>Reviewed</x:v>
      </x:c>
      <x:c r="C90" t="str">
        <x:v>Exact edition, artist and publication date Marvel confirms July9 release and PhilNoto cover credit</x:v>
      </x:c>
      <x:c r="D90" t="str">
        <x:v>https://prhcomics.com/book/?isbn=75960621291000111
https://www.marvel.com/comics/issue/128004/read</x:v>
      </x:c>
      <x:c r="E90" t="str"/>
    </x:row>
    <x:row r="91">
      <x:c r="A91" t="str">
        <x:v>CL-FF1-0074</x:v>
      </x:c>
      <x:c r="B91" t="str">
        <x:v>Reviewed</x:v>
      </x:c>
      <x:c r="C91" t="str">
        <x:v>Exact edition, artist and publication date</x:v>
      </x:c>
      <x:c r="D91" t="str">
        <x:v>https://prhcomics.com/book/?isbn=75960621122701571</x:v>
      </x:c>
      <x:c r="E91" t="str"/>
    </x:row>
    <x:row r="92">
      <x:c r="A92" t="str">
        <x:v>Research lead</x:v>
      </x:c>
      <x:c r="B92" t="str">
        <x:v>Not added</x:v>
      </x:c>
      <x:c r="C92" t="str">
        <x:v>GCD identifies Journey into Mystery #68, not Fantastic Four #1. Monster composition materially different; original spreadsheet likely false positive.</x:v>
      </x:c>
      <x:c r="D92" t="str">
        <x:v>https://my.comics.org/issue/712178/</x:v>
      </x:c>
      <x:c r="E92" t="str"/>
    </x:row>
    <x:row r="93">
      <x:c r="A93" t="str">
        <x:v>Research lead</x:v>
      </x:c>
      <x:c r="B93" t="str">
        <x:v>Not added</x:v>
      </x:c>
      <x:c r="C93" t="str">
        <x:v>Homages The Thing film poster, not FF1 comic; title/homage wording false positive.</x:v>
      </x:c>
      <x:c r="D93" t="str">
        <x:v>https://www.dreadcentral.com/comics-books/585129/marvels-midnight-fantastic-four-pays-homage-to-john-carpenters-the-thing-with-new-horror-cover/</x:v>
      </x:c>
      <x:c r="E93" t="str"/>
    </x:row>
    <x:row r="94">
      <x:c r="A94" t="str">
        <x:v>Research lead</x:v>
      </x:c>
      <x:c r="B94" t="str">
        <x:v>Not added</x:v>
      </x:c>
      <x:c r="C94" t="str">
        <x:v>Exact distributor artwork inspected: movie/Planet of Apes composition, not FF1 street-monster layout.</x:v>
      </x:c>
      <x:c r="D94" t="str">
        <x:v>https://prhcomics.com/book/?isbn=75960621389400131</x:v>
      </x:c>
      <x:c r="E94" t="str"/>
    </x:row>
    <x:row r="95">
      <x:c r="A95" t="str">
        <x:v>Research lead</x:v>
      </x:c>
      <x:c r="B95" t="str">
        <x:v>Not added</x:v>
      </x:c>
      <x:c r="C95" t="str">
        <x:v>Exact distributor art inspected. Godzilla on skyline/giant monster attack motif; no verified FF1 composition specifically, hold rather than assume every monster homage is FF1.</x:v>
      </x:c>
      <x:c r="D95" t="str">
        <x:v>https://prhcomics.com/book/?isbn=75960621223100141</x:v>
      </x:c>
      <x:c r="E95" t="str"/>
    </x:row>
    <x:row r="96">
      <x:c r="A96" t="str">
        <x:v>Research lead</x:v>
      </x:c>
      <x:c r="B96" t="str">
        <x:v>Not added</x:v>
      </x:c>
      <x:c r="C96" t="str">
        <x:v>Exact native wraparound inspected: group portrait, not FF1.</x:v>
      </x:c>
      <x:c r="D96" t="str">
        <x:v>https://prhcomics.com/book/?isbn=75960621531700131</x:v>
      </x:c>
      <x:c r="E96" t="str"/>
    </x:row>
    <x:row r="97">
      <x:c r="A97" t="str">
        <x:v>Research lead</x:v>
      </x:c>
      <x:c r="B97" t="str">
        <x:v>Not added</x:v>
      </x:c>
      <x:c r="C97" t="str">
        <x:v>Native PRH comparison images inspected; targets other classic Marvel covers (XFactor6,ASM55,GSXM1,NM87,Avengers1), not FF1. Do not add solely because program name includes Fantastic Four.</x:v>
      </x:c>
      <x:c r="D97" t="str"/>
      <x:c r="E97" t="str"/>
    </x:row>
    <x:row r="98">
      <x:c r="A98" t="str">
        <x:v>Research lead</x:v>
      </x:c>
      <x:c r="B98" t="str">
        <x:v>Not added</x:v>
      </x:c>
      <x:c r="C98" t="str">
        <x:v>All PRH artwork inspected; general team/origin tribute but none recreates FF1 cover composition. Existing ASM19Disney cover is the exact FF1 homage.</x:v>
      </x:c>
      <x:c r="D98" t="str"/>
      <x:c r="E98" t="str"/>
    </x:row>
    <x:row r="99">
      <x:c r="A99" t="str">
        <x:v>Research lead</x:v>
      </x:c>
      <x:c r="B99" t="str">
        <x:v>Not added</x:v>
      </x:c>
      <x:c r="C99" t="str">
        <x:v>Facebook search suggested one but no matching published issue/edition or usable image established; keep research lead, not publish.</x:v>
      </x:c>
      <x:c r="D99" t="str"/>
      <x:c r="E99" t="str"/>
    </x:row>
  </x:sheetData>
  <x:hyperlinks>
    <x:hyperlink xmlns:r="http://schemas.openxmlformats.org/officeDocument/2006/relationships" ref="D2" r:id="Rc06975478ce142b2"/>
    <x:hyperlink xmlns:r="http://schemas.openxmlformats.org/officeDocument/2006/relationships" ref="D3" r:id="R53e434c4d4d14c7e"/>
    <x:hyperlink xmlns:r="http://schemas.openxmlformats.org/officeDocument/2006/relationships" ref="D4" r:id="Rea3664e9c2b24492"/>
    <x:hyperlink xmlns:r="http://schemas.openxmlformats.org/officeDocument/2006/relationships" ref="D5" r:id="R71e82866b68449fb"/>
    <x:hyperlink xmlns:r="http://schemas.openxmlformats.org/officeDocument/2006/relationships" ref="D6" r:id="Rddf41aae45a64207"/>
    <x:hyperlink xmlns:r="http://schemas.openxmlformats.org/officeDocument/2006/relationships" ref="D7" r:id="R48489600c3524719"/>
    <x:hyperlink xmlns:r="http://schemas.openxmlformats.org/officeDocument/2006/relationships" ref="D8" r:id="R32ece34e24ee4568"/>
    <x:hyperlink xmlns:r="http://schemas.openxmlformats.org/officeDocument/2006/relationships" ref="D9" r:id="R7b507cc8c7844e3e"/>
    <x:hyperlink xmlns:r="http://schemas.openxmlformats.org/officeDocument/2006/relationships" ref="D10" r:id="R273fe120bfe04650"/>
    <x:hyperlink xmlns:r="http://schemas.openxmlformats.org/officeDocument/2006/relationships" ref="D11" r:id="R685b567d251b42db"/>
    <x:hyperlink xmlns:r="http://schemas.openxmlformats.org/officeDocument/2006/relationships" ref="D12" r:id="R8c5974ac3bd94d74"/>
    <x:hyperlink xmlns:r="http://schemas.openxmlformats.org/officeDocument/2006/relationships" ref="D13" r:id="R2e18b67b4bf14c46"/>
    <x:hyperlink xmlns:r="http://schemas.openxmlformats.org/officeDocument/2006/relationships" ref="D14" r:id="R4bb432cd10c84da5"/>
    <x:hyperlink xmlns:r="http://schemas.openxmlformats.org/officeDocument/2006/relationships" ref="D15" r:id="R224842bfac324a1e"/>
    <x:hyperlink xmlns:r="http://schemas.openxmlformats.org/officeDocument/2006/relationships" ref="D16" r:id="R97dec7e1fb814172"/>
    <x:hyperlink xmlns:r="http://schemas.openxmlformats.org/officeDocument/2006/relationships" ref="D17" r:id="R86e8e16a5bb9436b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2" hidden="0" customWidth="1"/>
    <x:col min="2" max="2" width="100" hidden="0" customWidth="1"/>
  </x:cols>
  <x:sheetData>
    <x:row r="1" ht="15" hidden="0">
      <x:c r="A1" s="8" t="s">
        <x:v>125</x:v>
      </x:c>
      <x:c r="B1" s="8" t="s">
        <x:v>126</x:v>
      </x:c>
    </x:row>
    <x:row r="2" ht="15" hidden="0">
      <x:c r="A2" s="10" t="s">
        <x:v>0</x:v>
      </x:c>
      <x:c r="B2" s="2" t="str">
        <x:v>Stable row ID retained from source. New records use the CL-FF1- sequence.</x:v>
      </x:c>
    </x:row>
    <x:row r="3" ht="15" hidden="0">
      <x:c r="A3" s="10" t="s">
        <x:v>1</x:v>
      </x:c>
      <x:c r="B3" s="2" t="s">
        <x:v>127</x:v>
      </x:c>
    </x:row>
    <x:row r="4" ht="15" hidden="0">
      <x:c r="A4" s="10" t="s">
        <x:v>2</x:v>
      </x:c>
      <x:c r="B4" s="2" t="s">
        <x:v>128</x:v>
      </x:c>
    </x:row>
    <x:row r="5" ht="15" hidden="0">
      <x:c r="A5" s="10" t="s">
        <x:v>3</x:v>
      </x:c>
      <x:c r="B5" s="2" t="s">
        <x:v>129</x:v>
      </x:c>
    </x:row>
    <x:row r="6" ht="15" hidden="0">
      <x:c r="A6" s="10" t="s">
        <x:v>4</x:v>
      </x:c>
      <x:c r="B6" s="2" t="s">
        <x:v>130</x:v>
      </x:c>
    </x:row>
    <x:row r="7" ht="15" hidden="0">
      <x:c r="A7" s="10" t="s">
        <x:v>5</x:v>
      </x:c>
      <x:c r="B7" s="2" t="s">
        <x:v>131</x:v>
      </x:c>
    </x:row>
    <x:row r="8" ht="15" hidden="0">
      <x:c r="A8" s="10" t="s">
        <x:v>6</x:v>
      </x:c>
      <x:c r="B8" s="2" t="s">
        <x:v>132</x:v>
      </x:c>
    </x:row>
    <x:row r="9" ht="23.850000381469727" hidden="0">
      <x:c r="A9" s="10" t="s">
        <x:v>7</x:v>
      </x:c>
      <x:c r="B9" s="2" t="s">
        <x:v>133</x:v>
      </x:c>
    </x:row>
    <x:row r="10" ht="15" hidden="0">
      <x:c r="A10" s="10" t="s">
        <x:v>8</x:v>
      </x:c>
      <x:c r="B10" s="2" t="s">
        <x:v>134</x:v>
      </x:c>
    </x:row>
    <x:row r="11" ht="15" hidden="0">
      <x:c r="A11" s="10" t="s">
        <x:v>9</x:v>
      </x:c>
      <x:c r="B11" s="2" t="s">
        <x:v>135</x:v>
      </x:c>
    </x:row>
    <x:row r="12" ht="15" hidden="0">
      <x:c r="A12" s="10" t="s">
        <x:v>10</x:v>
      </x:c>
      <x:c r="B12" s="2" t="s">
        <x:v>136</x:v>
      </x:c>
    </x:row>
    <x:row r="13" ht="15" hidden="0">
      <x:c r="A13" s="10" t="s">
        <x:v>11</x:v>
      </x:c>
      <x:c r="B13" s="2" t="s">
        <x:v>137</x:v>
      </x:c>
    </x:row>
    <x:row r="14" ht="15" hidden="0">
      <x:c r="A14" s="10" t="s">
        <x:v>12</x:v>
      </x:c>
      <x:c r="B14" s="2" t="s">
        <x:v>138</x:v>
      </x:c>
    </x:row>
    <x:row r="15" ht="15" hidden="0">
      <x:c r="A15" s="10" t="s">
        <x:v>13</x:v>
      </x:c>
      <x:c r="B15" s="2" t="s">
        <x:v>139</x:v>
      </x:c>
    </x:row>
    <x:row r="16" ht="15" hidden="0">
      <x:c r="A16" s="10" t="s">
        <x:v>14</x:v>
      </x:c>
      <x:c r="B16" s="2" t="s">
        <x:v>140</x:v>
      </x:c>
    </x:row>
    <x:row r="17" ht="15" hidden="0">
      <x:c r="A17" s="10" t="s">
        <x:v>15</x:v>
      </x:c>
      <x:c r="B17" s="2" t="s">
        <x:v>141</x:v>
      </x:c>
    </x:row>
    <x:row r="18" ht="15" hidden="0">
      <x:c r="A18" s="10" t="s">
        <x:v>16</x:v>
      </x:c>
      <x:c r="B18" s="2" t="s">
        <x:v>142</x:v>
      </x:c>
    </x:row>
    <x:row r="19" ht="23.850000381469727" hidden="0">
      <x:c r="A19" s="10" t="s">
        <x:v>17</x:v>
      </x:c>
      <x:c r="B19" s="2" t="s">
        <x:v>143</x:v>
      </x:c>
    </x:row>
    <x:row r="20" ht="15" hidden="0">
      <x:c r="A20" s="10" t="s">
        <x:v>18</x:v>
      </x:c>
      <x:c r="B20" s="2" t="s">
        <x:v>144</x:v>
      </x:c>
    </x:row>
    <x:row r="21" ht="15" hidden="0">
      <x:c r="A21" s="10" t="s">
        <x:v>19</x:v>
      </x:c>
      <x:c r="B21" s="2" t="s">
        <x:v>145</x:v>
      </x:c>
    </x:row>
    <x:row r="22" ht="15" hidden="0">
      <x:c r="A22" s="10" t="s">
        <x:v>20</x:v>
      </x:c>
      <x:c r="B22" s="2" t="s">
        <x:v>146</x:v>
      </x:c>
    </x:row>
    <x:row r="23" ht="15" hidden="0">
      <x:c r="A23" s="10" t="s">
        <x:v>21</x:v>
      </x:c>
      <x:c r="B23" s="2" t="s">
        <x:v>147</x:v>
      </x:c>
    </x:row>
    <x:row r="24" ht="15" hidden="0">
      <x:c r="A24" s="10" t="s">
        <x:v>22</x:v>
      </x:c>
      <x:c r="B24" s="2" t="s">
        <x:v>148</x:v>
      </x:c>
    </x:row>
    <x:row r="25" ht="15" hidden="0">
      <x:c r="A25" s="10" t="s">
        <x:v>23</x:v>
      </x:c>
      <x:c r="B25" s="2" t="s">
        <x:v>149</x:v>
      </x:c>
    </x:row>
  </x:sheetData>
  <x:pageMargins left="0.7" right="0.7" top="0.75" bottom="0.75" header="0.3" footer="0.3"/>
</x:worksheet>
</file>