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ee976c9d1f4010" /></Relationships>
</file>

<file path=xl/workbook.xml><?xml version="1.0" encoding="utf-8"?>
<x:workbook xmlns:x="http://schemas.openxmlformats.org/spreadsheetml/2006/main">
  <x:sheets>
    <x:sheet xmlns:r="http://schemas.openxmlformats.org/officeDocument/2006/relationships" name="Catalog" sheetId="1" r:id="R60b815f96dfe49f3"/>
    <x:sheet xmlns:r="http://schemas.openxmlformats.org/officeDocument/2006/relationships" name="Dashboard" sheetId="2" r:id="R6f240936b3c84054"/>
    <x:sheet xmlns:r="http://schemas.openxmlformats.org/officeDocument/2006/relationships" name="Research Log" sheetId="3" r:id="R0496c87dc0364c77"/>
    <x:sheet xmlns:r="http://schemas.openxmlformats.org/officeDocument/2006/relationships" name="Data Dictionary" sheetId="4" r:id="R9a7c45614c9a40e8"/>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<x:sst xmlns:x="http://schemas.openxmlformats.org/spreadsheetml/2006/main">
  <x:si>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</x:si>
  <x:si>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</x:si>
  <x:si>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</x:si>
  <x:si>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</x:si>
  <x:si>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</x:si>
  <x:si>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</x:si>
  <x:si>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</x:si>
  <x:si>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</x:si>
  <x:si>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</x:si>
  <x:si>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</x:si>
  <x:si>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</x:si>
  <x:si>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</x:si>
  <x:si>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</x:si>
  <x:si>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</x:si>
  <x:si>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</x:si>
  <x:si>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</x:si>
  <x:si>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</x:si>
  <x:si>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</x:si>
  <x:si>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</x:si>
  <x:si>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</x:si>
  <x:si>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</x:si>
  <x:si>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</x:si>
  <x:si>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</x:si>
  <x:si>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</x:si>
  <x:si>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Detective Comics #31 (1939)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</x:si>
  <x:si>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</x:si>
  <x:si>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</x:si>
  <x:si>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</x:si>
  <x:si>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</x:si>
  <x:si>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</x:si>
  <x:si>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</x:si>
  <x:si>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</x:si>
  <x:si>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</x:si>
  <x:si>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</x:si>
  <x:si>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</x:si>
  <x:si>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</x:si>
  <x:si>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Parody /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</x:si>
  <x:si>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</x:si>
  <x:si>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</x:si>
  <x:si>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</x:si>
  <x:si>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</x:si>
  <x:si>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</x:si>
  <x:si>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</x:si>
  <x:si>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</x:si>
  <x:si>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</x:si>
  <x:si>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DC Comics</x:t>
  </x:si>
  <x:si>
    <x:t xml:space="preserve">Marvel Comics</x:t>
  </x:si>
  <x:si>
    <x:t xml:space="preserve">Fantagraphics Books</x:t>
  </x:si>
  <x:si>
    <x:t xml:space="preserve">Action Lab Comics</x:t>
  </x:si>
  <x:si>
    <x:t xml:space="preserve">Mad Cave Studios</x:t>
  </x:si>
  <x:si>
    <x:t xml:space="preserve">Independent / other</x:t>
  </x:si>
  <x:si>
    <x:t xml:space="preserve">Vault Comics</x:t>
  </x:si>
  <x:si>
    <x:t xml:space="preserve">Archie Comics</x:t>
  </x:si>
  <x:si>
    <x:t xml:space="preserve">Counterpoint Comics</x:t>
  </x:si>
  <x:si>
    <x:t xml:space="preserve">Taschen</x:t>
  </x:si>
  <x:si>
    <x:t xml:space="preserve">Dynamite</x:t>
  </x:si>
  <x:si>
    <x:t xml:space="preserve">BOOM! Studios</x:t>
  </x:si>
  <x:si>
    <x:t xml:space="preserve">Dark Horse Comics</x:t>
  </x:si>
  <x:si>
    <x:t xml:space="preserve">Candidate</x:t>
  </x:si>
  <x:si>
    <x:t xml:space="preserve">Decision</x:t>
  </x:si>
  <x:si>
    <x:t xml:space="preserve">Reason</x:t>
  </x:si>
  <x:si>
    <x:t xml:space="preserve">Best Source</x:t>
  </x:si>
  <x:si>
    <x:t xml:space="preserve">Follow-up</x:t>
  </x:si>
  <x:si>
    <x:t xml:space="preserve">galko LCG list (30 items)</x:t>
  </x:si>
  <x:si>
    <x:t xml:space="preserve">Source</x:t>
  </x:si>
  <x:si>
    <x:t xml:space="preserve">Primary lead list pulled in full via the browser on 2026-10-13; raw dump saved to the project.</x:t>
  </x:si>
  <x:si>
    <x:t xml:space="preserve">https://leagueofcomicgeeks.com/profile/galko/lists/29499</x:t>
  </x:si>
  <x:si>
    <x:t xml:space="preserve">Detective Comics #31 (1939)</x:t>
  </x:si>
  <x:si>
    <x:t xml:space="preserve">Excluded</x:t>
  </x:si>
  <x:si>
    <x:t xml:space="preserve">The original issue or an edition of it.</x:t>
  </x:si>
  <x:si>
    <x:t xml:space="preserve">https://leagueofcomicgeeks.com/comic/9365298/detective-comics-31</x:t>
  </x:si>
  <x:si>
    <x:t xml:space="preserve">Batman and Robin #2 2nd Printing (2009)</x:t>
  </x:si>
  <x:si>
    <x:t xml:space="preserve">Later printing (cataloged once under the first printing).</x:t>
  </x:si>
  <x:si>
    <x:t xml:space="preserve">https://leagueofcomicgeeks.com/comic/1023037/batman-and-robin-2?variant=7337411</x:t>
  </x:si>
  <x:si>
    <x:t xml:space="preserve">Batman and Robin #2 3rd Printing (2009)</x:t>
  </x:si>
  <x:si>
    <x:t xml:space="preserve">https://leagueofcomicgeeks.com/comic/1023037/batman-and-robin-2?variant=3662890</x:t>
  </x:si>
  <x:si>
    <x:t xml:space="preserve">Batman and Robin #2 4th Printing (2009)</x:t>
  </x:si>
  <x:si>
    <x:t xml:space="preserve">https://leagueofcomicgeeks.com/comic/1023037/batman-and-robin-2?variant=5021461</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</x:si>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</x:sst>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4">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7"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8">
    <x:dxf>
      <x:fill>
        <x:patternFill>
          <x:bgColor rgb="FF1F3A5F"/>
        </x:patternFill>
      </x:fill>
    </x:dxf>
    <x:dxf>
      <x:fill>
        <x:patternFill>
          <x:bgColor rgb="FF000000"/>
        </x:patternFill>
      </x:fill>
    </x:dxf>
    <x:dxf>
      <x:fill>
        <x:patternFill>
          <x:bgColor rgb="FFFFFFFF"/>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91e3af9ec5994d7c" /><Relationship Type="http://schemas.openxmlformats.org/officeDocument/2006/relationships/theme" Target="/xl/theme/theme1.xml" Id="Rce40a5e619db4db0" /><Relationship Type="http://schemas.openxmlformats.org/officeDocument/2006/relationships/sharedStrings" Target="/xl/sharedStrings.xml" Id="Rd03a9e05fb0149f3" /><Relationship Type="http://schemas.openxmlformats.org/officeDocument/2006/relationships/worksheet" Target="/xl/worksheets/sheet1.xml" Id="R60b815f96dfe49f3" /><Relationship Type="http://schemas.openxmlformats.org/officeDocument/2006/relationships/worksheet" Target="/xl/worksheets/sheet2.xml" Id="R6f240936b3c84054" /><Relationship Type="http://schemas.openxmlformats.org/officeDocument/2006/relationships/worksheet" Target="/xl/worksheets/sheet3.xml" Id="R0496c87dc0364c77" /><Relationship Type="http://schemas.openxmlformats.org/officeDocument/2006/relationships/worksheet" Target="/xl/worksheets/sheet4.xml" Id="R9a7c45614c9a40e8" /></Relationships>
</file>

<file path=xl/tables/table1.xml><?xml version="1.0" encoding="utf-8"?>
<x:table xmlns:x="http://schemas.openxmlformats.org/spreadsheetml/2006/main" id="1" name="DC31Catalog" displayName="DC31Catalog" ref="A1:X29" headerRowCount="1" totalsRowCount="0" totalsRowShown="0">
  <x:autoFilter ref="A1:X29"/>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4457618/batman-227" TargetMode="External" Id="R1cd43884c0e34b6e" /><Relationship Type="http://schemas.openxmlformats.org/officeDocument/2006/relationships/hyperlink" Target="https://leagueofcomicgeeks.com/profile/galko/lists/29499" TargetMode="External" Id="R9974a489c82148bb" /><Relationship Type="http://schemas.openxmlformats.org/officeDocument/2006/relationships/hyperlink" Target="https://s3.amazonaws.com/comicgeeks/comics/covers/medium-4457618.jpg" TargetMode="External" Id="R577fe65a58c14bce" /><Relationship Type="http://schemas.openxmlformats.org/officeDocument/2006/relationships/hyperlink" Target="https://leagueofcomicgeeks.com/comic/5715382/house-of-secrets-88" TargetMode="External" Id="R30399f44ad034c8c" /><Relationship Type="http://schemas.openxmlformats.org/officeDocument/2006/relationships/hyperlink" Target="https://leagueofcomicgeeks.com/profile/galko/lists/29499" TargetMode="External" Id="Rc745b6b7b2a248a0" /><Relationship Type="http://schemas.openxmlformats.org/officeDocument/2006/relationships/hyperlink" Target="https://s3.amazonaws.com/comicgeeks/comics/covers/medium-5715382.jpg" TargetMode="External" Id="Rece0e9f99c0248f9" /><Relationship Type="http://schemas.openxmlformats.org/officeDocument/2006/relationships/hyperlink" Target="https://leagueofcomicgeeks.com/comic/7601218/the-sinister-house-of-secret-love-4" TargetMode="External" Id="Ree516d2eac054527" /><Relationship Type="http://schemas.openxmlformats.org/officeDocument/2006/relationships/hyperlink" Target="https://leagueofcomicgeeks.com/profile/galko/lists/29499" TargetMode="External" Id="Rffb4a3ee6d364bcc" /><Relationship Type="http://schemas.openxmlformats.org/officeDocument/2006/relationships/hyperlink" Target="https://s3.amazonaws.com/comicgeeks/comics/covers/medium-7601218.jpg" TargetMode="External" Id="Rc3931c4a3c7f4e55" /><Relationship Type="http://schemas.openxmlformats.org/officeDocument/2006/relationships/hyperlink" Target="https://leagueofcomicgeeks.com/comic/3407685/the-tomb-of-dracula-23" TargetMode="External" Id="Rb9fd37994f694a3d" /><Relationship Type="http://schemas.openxmlformats.org/officeDocument/2006/relationships/hyperlink" Target="https://leagueofcomicgeeks.com/profile/galko/lists/29499" TargetMode="External" Id="R7bbf3d805a4343dd" /><Relationship Type="http://schemas.openxmlformats.org/officeDocument/2006/relationships/hyperlink" Target="https://s3.amazonaws.com/comicgeeks/comics/covers/medium-3407685.jpg" TargetMode="External" Id="R4ccfbf975b334ca8" /><Relationship Type="http://schemas.openxmlformats.org/officeDocument/2006/relationships/hyperlink" Target="https://leagueofcomicgeeks.com/comic/6421889/rom-33" TargetMode="External" Id="R6a49471da00c4d3a" /><Relationship Type="http://schemas.openxmlformats.org/officeDocument/2006/relationships/hyperlink" Target="https://leagueofcomicgeeks.com/profile/galko/lists/29499" TargetMode="External" Id="R1568b1b468e945ff" /><Relationship Type="http://schemas.openxmlformats.org/officeDocument/2006/relationships/hyperlink" Target="https://s3.amazonaws.com/comicgeeks/comics/covers/medium-6421889.jpg" TargetMode="External" Id="Rc11c6e36b3c94e17" /><Relationship Type="http://schemas.openxmlformats.org/officeDocument/2006/relationships/hyperlink" Target="https://leagueofcomicgeeks.com/comic/8637700/batman-legends-of-the-dark-knight-8" TargetMode="External" Id="R03998b06765d4995" /><Relationship Type="http://schemas.openxmlformats.org/officeDocument/2006/relationships/hyperlink" Target="https://leagueofcomicgeeks.com/profile/galko/lists/29499" TargetMode="External" Id="Rc7033638123941fe" /><Relationship Type="http://schemas.openxmlformats.org/officeDocument/2006/relationships/hyperlink" Target="https://s3.amazonaws.com/comicgeeks/comics/covers/medium-8637700.jpg" TargetMode="External" Id="R0aa0f44a78f84fca" /><Relationship Type="http://schemas.openxmlformats.org/officeDocument/2006/relationships/hyperlink" Target="https://leagueofcomicgeeks.com/comic/3702132/batman-shadow-of-the-bat-45" TargetMode="External" Id="Rce895986cb24452f" /><Relationship Type="http://schemas.openxmlformats.org/officeDocument/2006/relationships/hyperlink" Target="https://leagueofcomicgeeks.com/profile/galko/lists/29499" TargetMode="External" Id="Rae0c55321b4f44e4" /><Relationship Type="http://schemas.openxmlformats.org/officeDocument/2006/relationships/hyperlink" Target="https://s3.amazonaws.com/comicgeeks/comics/covers/medium-3702132.jpg" TargetMode="External" Id="R7883e478182745c5" /><Relationship Type="http://schemas.openxmlformats.org/officeDocument/2006/relationships/hyperlink" Target="https://leagueofcomicgeeks.com/comic/1186431/droopy-1" TargetMode="External" Id="R866da9a7d7b44bff" /><Relationship Type="http://schemas.openxmlformats.org/officeDocument/2006/relationships/hyperlink" Target="https://leagueofcomicgeeks.com/profile/galko/lists/29499" TargetMode="External" Id="R447f2482459c45e5" /><Relationship Type="http://schemas.openxmlformats.org/officeDocument/2006/relationships/hyperlink" Target="https://s3.amazonaws.com/comicgeeks/comics/covers/medium-1186431.jpg" TargetMode="External" Id="R93555c3520484ffb" /><Relationship Type="http://schemas.openxmlformats.org/officeDocument/2006/relationships/hyperlink" Target="https://leagueofcomicgeeks.com/comic/4955929/batman-and-the-mad-monk-1" TargetMode="External" Id="R795c079dc22d4e03" /><Relationship Type="http://schemas.openxmlformats.org/officeDocument/2006/relationships/hyperlink" Target="https://leagueofcomicgeeks.com/profile/galko/lists/29499" TargetMode="External" Id="Rb0de779f6b4b44e8" /><Relationship Type="http://schemas.openxmlformats.org/officeDocument/2006/relationships/hyperlink" Target="https://s3.amazonaws.com/comicgeeks/comics/covers/medium-4955929.jpg" TargetMode="External" Id="R2a6790db977a4f19" /><Relationship Type="http://schemas.openxmlformats.org/officeDocument/2006/relationships/hyperlink" Target="https://leagueofcomicgeeks.com/comic/2019988/robin-176" TargetMode="External" Id="R74227ba584634efe" /><Relationship Type="http://schemas.openxmlformats.org/officeDocument/2006/relationships/hyperlink" Target="https://leagueofcomicgeeks.com/profile/galko/lists/29499" TargetMode="External" Id="R648ada4f05b242b8" /><Relationship Type="http://schemas.openxmlformats.org/officeDocument/2006/relationships/hyperlink" Target="https://s3.amazonaws.com/comicgeeks/comics/covers/medium-2019988.jpg" TargetMode="External" Id="Rf2a001a8c18b469b" /><Relationship Type="http://schemas.openxmlformats.org/officeDocument/2006/relationships/hyperlink" Target="https://leagueofcomicgeeks.com/comic/1023037/batman-and-robin-2" TargetMode="External" Id="R3de4c1123a7d4d39" /><Relationship Type="http://schemas.openxmlformats.org/officeDocument/2006/relationships/hyperlink" Target="https://leagueofcomicgeeks.com/profile/galko/lists/29499" TargetMode="External" Id="R466dfc0dd6df4d11" /><Relationship Type="http://schemas.openxmlformats.org/officeDocument/2006/relationships/hyperlink" Target="https://s3.amazonaws.com/comicgeeks/comics/covers/medium-1023037.jpg" TargetMode="External" Id="Rce835d6437434833" /><Relationship Type="http://schemas.openxmlformats.org/officeDocument/2006/relationships/hyperlink" Target="https://leagueofcomicgeeks.com/comic/8250684/darkwing-duck-8?variant=2194741" TargetMode="External" Id="R522b52c29a4c4f12" /><Relationship Type="http://schemas.openxmlformats.org/officeDocument/2006/relationships/hyperlink" Target="https://leagueofcomicgeeks.com/profile/galko/lists/29499" TargetMode="External" Id="R747690e806ee4c2b" /><Relationship Type="http://schemas.openxmlformats.org/officeDocument/2006/relationships/hyperlink" Target="https://s3.amazonaws.com/comicgeeks/comics/covers/medium-2194741.jpg" TargetMode="External" Id="R07eda002fa824122" /><Relationship Type="http://schemas.openxmlformats.org/officeDocument/2006/relationships/hyperlink" Target="https://leagueofcomicgeeks.com/comic/1618342/the-golden-age-of-dc-comics" TargetMode="External" Id="Re1767723d87f4ca8" /><Relationship Type="http://schemas.openxmlformats.org/officeDocument/2006/relationships/hyperlink" Target="https://leagueofcomicgeeks.com/profile/galko/lists/29499" TargetMode="External" Id="R00e98065f0ad4080" /><Relationship Type="http://schemas.openxmlformats.org/officeDocument/2006/relationships/hyperlink" Target="https://s3.amazonaws.com/comicgeeks/comics/covers/medium-1618342.jpg" TargetMode="External" Id="R07330a9a2c494e10" /><Relationship Type="http://schemas.openxmlformats.org/officeDocument/2006/relationships/hyperlink" Target="https://leagueofcomicgeeks.com/comic/6295070/grumpy-cat-1?variant=8070053" TargetMode="External" Id="R1f7e0babea294fa4" /><Relationship Type="http://schemas.openxmlformats.org/officeDocument/2006/relationships/hyperlink" Target="https://leagueofcomicgeeks.com/profile/galko/lists/29499" TargetMode="External" Id="R1c38551669b34851" /><Relationship Type="http://schemas.openxmlformats.org/officeDocument/2006/relationships/hyperlink" Target="https://s3.amazonaws.com/comicgeeks/comics/covers/medium-8070053.jpg" TargetMode="External" Id="Rf824caf8bd8e4d9e" /><Relationship Type="http://schemas.openxmlformats.org/officeDocument/2006/relationships/hyperlink" Target="https://leagueofcomicgeeks.com/comic/6847385/batman-1?variant=7869002" TargetMode="External" Id="R30ec433399794e73" /><Relationship Type="http://schemas.openxmlformats.org/officeDocument/2006/relationships/hyperlink" Target="https://leagueofcomicgeeks.com/profile/galko/lists/29499" TargetMode="External" Id="R065d632af0204241" /><Relationship Type="http://schemas.openxmlformats.org/officeDocument/2006/relationships/hyperlink" Target="https://s3.amazonaws.com/comicgeeks/comics/covers/medium-7869002.jpg" TargetMode="External" Id="R5ce2bf8f3d2d4808" /><Relationship Type="http://schemas.openxmlformats.org/officeDocument/2006/relationships/hyperlink" Target="https://leagueofcomicgeeks.com/comic/8235646/detective-comics-49?variant=4474361" TargetMode="External" Id="R48a35af6c5a64e9b" /><Relationship Type="http://schemas.openxmlformats.org/officeDocument/2006/relationships/hyperlink" Target="https://leagueofcomicgeeks.com/profile/galko/lists/29499" TargetMode="External" Id="R61f078c642c142cf" /><Relationship Type="http://schemas.openxmlformats.org/officeDocument/2006/relationships/hyperlink" Target="https://s3.amazonaws.com/comicgeeks/comics/covers/medium-4474361.jpg" TargetMode="External" Id="R5fbbc0f19d65400f" /><Relationship Type="http://schemas.openxmlformats.org/officeDocument/2006/relationships/hyperlink" Target="https://leagueofcomicgeeks.com/comic/2857693/just-another-sheep-5" TargetMode="External" Id="R339abc4f6d4d4c82" /><Relationship Type="http://schemas.openxmlformats.org/officeDocument/2006/relationships/hyperlink" Target="https://leagueofcomicgeeks.com/profile/galko/lists/29499" TargetMode="External" Id="Rd62815a7ce5c428c" /><Relationship Type="http://schemas.openxmlformats.org/officeDocument/2006/relationships/hyperlink" Target="https://s3.amazonaws.com/comicgeeks/comics/covers/medium-2857693.jpg" TargetMode="External" Id="Rffb739d60518409f" /><Relationship Type="http://schemas.openxmlformats.org/officeDocument/2006/relationships/hyperlink" Target="https://leagueofcomicgeeks.com/comic/7710008/chilling-adventures-of-sabrina-7" TargetMode="External" Id="R7449a592791546af" /><Relationship Type="http://schemas.openxmlformats.org/officeDocument/2006/relationships/hyperlink" Target="https://leagueofcomicgeeks.com/profile/galko/lists/29499" TargetMode="External" Id="R7059dd819c524e9d" /><Relationship Type="http://schemas.openxmlformats.org/officeDocument/2006/relationships/hyperlink" Target="https://s3.amazonaws.com/comicgeeks/comics/covers/medium-7710008.jpg" TargetMode="External" Id="R5827f09eeb3145a2" /><Relationship Type="http://schemas.openxmlformats.org/officeDocument/2006/relationships/hyperlink" Target="https://leagueofcomicgeeks.com/comic/7460640/do-you-pooh-1?variant=4859437" TargetMode="External" Id="Ra131ba0e01794112" /><Relationship Type="http://schemas.openxmlformats.org/officeDocument/2006/relationships/hyperlink" Target="https://leagueofcomicgeeks.com/profile/galko/lists/29499" TargetMode="External" Id="Rab2dd63f69894fa6" /><Relationship Type="http://schemas.openxmlformats.org/officeDocument/2006/relationships/hyperlink" Target="https://s3.amazonaws.com/comicgeeks/comics/covers/medium-4859437.jpg" TargetMode="External" Id="R75d2dbd2c81945e0" /><Relationship Type="http://schemas.openxmlformats.org/officeDocument/2006/relationships/hyperlink" Target="https://leagueofcomicgeeks.com/comic/3989023/queen-of-bad-dreams-1?variant=5253410" TargetMode="External" Id="Re47aa61ee06d48c4" /><Relationship Type="http://schemas.openxmlformats.org/officeDocument/2006/relationships/hyperlink" Target="https://leagueofcomicgeeks.com/profile/galko/lists/29499" TargetMode="External" Id="R968a662563b34cb1" /><Relationship Type="http://schemas.openxmlformats.org/officeDocument/2006/relationships/hyperlink" Target="https://s3.amazonaws.com/comicgeeks/comics/covers/medium-5253410.jpg" TargetMode="External" Id="Rc647d37e49644857" /><Relationship Type="http://schemas.openxmlformats.org/officeDocument/2006/relationships/hyperlink" Target="https://leagueofcomicgeeks.com/comic/4044413/the-joker-2?variant=4163127" TargetMode="External" Id="R58099f55963844ed" /><Relationship Type="http://schemas.openxmlformats.org/officeDocument/2006/relationships/hyperlink" Target="https://leagueofcomicgeeks.com/profile/galko/lists/29499" TargetMode="External" Id="Rac6cdba0419d433f" /><Relationship Type="http://schemas.openxmlformats.org/officeDocument/2006/relationships/hyperlink" Target="https://s3.amazonaws.com/comicgeeks/comics/covers/medium-4163127.jpg" TargetMode="External" Id="R22372b181e44467d" /><Relationship Type="http://schemas.openxmlformats.org/officeDocument/2006/relationships/hyperlink" Target="https://leagueofcomicgeeks.com/comic/2942346/nottingham-6?variant=1629598" TargetMode="External" Id="Re5431cab456f4e63" /><Relationship Type="http://schemas.openxmlformats.org/officeDocument/2006/relationships/hyperlink" Target="https://leagueofcomicgeeks.com/profile/galko/lists/29499" TargetMode="External" Id="R2c1c1c8593ee4ed3" /><Relationship Type="http://schemas.openxmlformats.org/officeDocument/2006/relationships/hyperlink" Target="https://s3.amazonaws.com/comicgeeks/comics/covers/medium-1629598.jpg" TargetMode="External" Id="R80380f84d5e84b61" /><Relationship Type="http://schemas.openxmlformats.org/officeDocument/2006/relationships/hyperlink" Target="https://leagueofcomicgeeks.com/comic/2214902/red-room-trigger-warnings-4?variant=3658681" TargetMode="External" Id="Rebe9c6adeb7f43d6" /><Relationship Type="http://schemas.openxmlformats.org/officeDocument/2006/relationships/hyperlink" Target="https://leagueofcomicgeeks.com/profile/galko/lists/29499" TargetMode="External" Id="Ra7e6731af4634b65" /><Relationship Type="http://schemas.openxmlformats.org/officeDocument/2006/relationships/hyperlink" Target="https://s3.amazonaws.com/comicgeeks/comics/covers/medium-3658681.jpg" TargetMode="External" Id="Rbce4e9b9b63d467b" /><Relationship Type="http://schemas.openxmlformats.org/officeDocument/2006/relationships/hyperlink" Target="https://leagueofcomicgeeks.com/comic/1638145/the-terrifying-crimson-bat-1?variant=8862862" TargetMode="External" Id="R1a6595ef39c641d6" /><Relationship Type="http://schemas.openxmlformats.org/officeDocument/2006/relationships/hyperlink" Target="https://leagueofcomicgeeks.com/profile/galko/lists/29499" TargetMode="External" Id="R47c71398fa534a5c" /><Relationship Type="http://schemas.openxmlformats.org/officeDocument/2006/relationships/hyperlink" Target="https://s3.amazonaws.com/comicgeeks/comics/covers/medium-8862862.jpg" TargetMode="External" Id="R9c63d5eaa4b54f7f" /><Relationship Type="http://schemas.openxmlformats.org/officeDocument/2006/relationships/hyperlink" Target="https://leagueofcomicgeeks.com/comic/5389207/batman-dark-age-6?variant=7240282" TargetMode="External" Id="R3cdd4c29207c4a63" /><Relationship Type="http://schemas.openxmlformats.org/officeDocument/2006/relationships/hyperlink" Target="https://leagueofcomicgeeks.com/profile/galko/lists/29499" TargetMode="External" Id="R7581e48e8744401d" /><Relationship Type="http://schemas.openxmlformats.org/officeDocument/2006/relationships/hyperlink" Target="https://s3.amazonaws.com/comicgeeks/comics/covers/medium-7240282.jpg" TargetMode="External" Id="Rfb0b25c927d444a7" /><Relationship Type="http://schemas.openxmlformats.org/officeDocument/2006/relationships/table" Target="/xl/tables/table1.xml" Id="R750b69684ba2421e"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29499" TargetMode="External" Id="R9a7bc6609fe040b1" /><Relationship Type="http://schemas.openxmlformats.org/officeDocument/2006/relationships/hyperlink" Target="https://leagueofcomicgeeks.com/comic/9365298/detective-comics-31" TargetMode="External" Id="Rd7d086b2a58a4fb4" /><Relationship Type="http://schemas.openxmlformats.org/officeDocument/2006/relationships/hyperlink" Target="https://leagueofcomicgeeks.com/comic/1023037/batman-and-robin-2?variant=7337411" TargetMode="External" Id="R074d43beece94d86" /><Relationship Type="http://schemas.openxmlformats.org/officeDocument/2006/relationships/hyperlink" Target="https://leagueofcomicgeeks.com/comic/1023037/batman-and-robin-2?variant=3662890" TargetMode="External" Id="Ra8ffa3316a6b4cf9" /><Relationship Type="http://schemas.openxmlformats.org/officeDocument/2006/relationships/hyperlink" Target="https://leagueofcomicgeeks.com/comic/1023037/batman-and-robin-2?variant=5021461" TargetMode="External" Id="R40c9a1aad7664c5d" /><Relationship Type="http://schemas.openxmlformats.org/officeDocument/2006/relationships/hyperlink" Target="https://leagueofcomicgeeks.com/comic/1023037/batman-and-robin-2?variant=5021461" TargetMode="External" Id="Rdbd62ac36f504438" /><Relationship Type="http://schemas.openxmlformats.org/officeDocument/2006/relationships/hyperlink" Target="https://leagueofcomicgeeks.com/comic/1023037/batman-and-robin-2?variant=5021461" TargetMode="External" Id="Rbd28b90b5b304c5b" /><Relationship Type="http://schemas.openxmlformats.org/officeDocument/2006/relationships/hyperlink" Target="https://leagueofcomicgeeks.com/comic/1023037/batman-and-robin-2?variant=5021461" TargetMode="External" Id="Re89dd293795a423e" /><Relationship Type="http://schemas.openxmlformats.org/officeDocument/2006/relationships/hyperlink" Target="https://leagueofcomicgeeks.com/comic/1023037/batman-and-robin-2?variant=5021461" TargetMode="External" Id="R6d00b3c03d4d4a60" /><Relationship Type="http://schemas.openxmlformats.org/officeDocument/2006/relationships/hyperlink" Target="https://leagueofcomicgeeks.com/comic/1023037/batman-and-robin-2?variant=5021461" TargetMode="External" Id="R3c05495ffefb4cc6" /><Relationship Type="http://schemas.openxmlformats.org/officeDocument/2006/relationships/hyperlink" Target="https://leagueofcomicgeeks.com/comic/1023037/batman-and-robin-2?variant=5021461" TargetMode="External" Id="R067292501d35455a" /><Relationship Type="http://schemas.openxmlformats.org/officeDocument/2006/relationships/hyperlink" Target="https://leagueofcomicgeeks.com/comic/1023037/batman-and-robin-2?variant=5021461" TargetMode="External" Id="R76a83cf8d09f4b4f" /><Relationship Type="http://schemas.openxmlformats.org/officeDocument/2006/relationships/hyperlink" Target="https://leagueofcomicgeeks.com/comic/1023037/batman-and-robin-2?variant=5021461" TargetMode="External" Id="R08faaf07da064eb9" /><Relationship Type="http://schemas.openxmlformats.org/officeDocument/2006/relationships/hyperlink" Target="https://leagueofcomicgeeks.com/comic/1023037/batman-and-robin-2?variant=5021461" TargetMode="External" Id="R77445c4b64da437b" /><Relationship Type="http://schemas.openxmlformats.org/officeDocument/2006/relationships/hyperlink" Target="https://leagueofcomicgeeks.com/comic/1023037/batman-and-robin-2?variant=5021461" TargetMode="External" Id="R497b54d861f94503" /><Relationship Type="http://schemas.openxmlformats.org/officeDocument/2006/relationships/hyperlink" Target="https://leagueofcomicgeeks.com/comic/1023037/batman-and-robin-2?variant=5021461" TargetMode="External" Id="R3845bca64e6946da" /><Relationship Type="http://schemas.openxmlformats.org/officeDocument/2006/relationships/hyperlink" Target="https://leagueofcomicgeeks.com/comic/1023037/batman-and-robin-2?variant=5021461" TargetMode="External" Id="R6a7e5caebf3b4373" /><Relationship Type="http://schemas.openxmlformats.org/officeDocument/2006/relationships/hyperlink" Target="https://leagueofcomicgeeks.com/comic/1023037/batman-and-robin-2?variant=5021461" TargetMode="External" Id="R30e45ba6049644d6" /><Relationship Type="http://schemas.openxmlformats.org/officeDocument/2006/relationships/hyperlink" Target="https://leagueofcomicgeeks.com/comic/1023037/batman-and-robin-2?variant=5021461" TargetMode="External" Id="R8e14ff0ed9f74ba9" /><Relationship Type="http://schemas.openxmlformats.org/officeDocument/2006/relationships/hyperlink" Target="https://leagueofcomicgeeks.com/comic/1023037/batman-and-robin-2?variant=5021461" TargetMode="External" Id="R63f4d0b5d5c746ea" /><Relationship Type="http://schemas.openxmlformats.org/officeDocument/2006/relationships/hyperlink" Target="https://leagueofcomicgeeks.com/comic/1023037/batman-and-robin-2?variant=5021461" TargetMode="External" Id="R9df22a0011ea44d8" /><Relationship Type="http://schemas.openxmlformats.org/officeDocument/2006/relationships/hyperlink" Target="https://leagueofcomicgeeks.com/comic/1023037/batman-and-robin-2?variant=5021461" TargetMode="External" Id="R49ba684870b042ea" /><Relationship Type="http://schemas.openxmlformats.org/officeDocument/2006/relationships/hyperlink" Target="https://leagueofcomicgeeks.com/comic/1023037/batman-and-robin-2?variant=5021461" TargetMode="External" Id="R58824b2ae65b4299" /><Relationship Type="http://schemas.openxmlformats.org/officeDocument/2006/relationships/hyperlink" Target="https://leagueofcomicgeeks.com/comic/1023037/batman-and-robin-2?variant=5021461" TargetMode="External" Id="R1e88055eb7444843" /><Relationship Type="http://schemas.openxmlformats.org/officeDocument/2006/relationships/hyperlink" Target="https://leagueofcomicgeeks.com/comic/1023037/batman-and-robin-2?variant=5021461" TargetMode="External" Id="R6c4f644e8f274f12" /><Relationship Type="http://schemas.openxmlformats.org/officeDocument/2006/relationships/hyperlink" Target="https://leagueofcomicgeeks.com/comic/1023037/batman-and-robin-2?variant=5021461" TargetMode="External" Id="R73622116d55545be" /><Relationship Type="http://schemas.openxmlformats.org/officeDocument/2006/relationships/hyperlink" Target="https://leagueofcomicgeeks.com/comic/1023037/batman-and-robin-2?variant=5021461" TargetMode="External" Id="R98949af430324dd1" /><Relationship Type="http://schemas.openxmlformats.org/officeDocument/2006/relationships/hyperlink" Target="https://leagueofcomicgeeks.com/comic/1023037/batman-and-robin-2?variant=5021461" TargetMode="External" Id="Re1107071fa564607" /><Relationship Type="http://schemas.openxmlformats.org/officeDocument/2006/relationships/hyperlink" Target="https://leagueofcomicgeeks.com/comic/1023037/batman-and-robin-2?variant=5021461" TargetMode="External" Id="R9deac4731f6f4807" /><Relationship Type="http://schemas.openxmlformats.org/officeDocument/2006/relationships/hyperlink" Target="https://leagueofcomicgeeks.com/comic/1023037/batman-and-robin-2?variant=5021461" TargetMode="External" Id="R053719d389324c41" /><Relationship Type="http://schemas.openxmlformats.org/officeDocument/2006/relationships/hyperlink" Target="https://leagueofcomicgeeks.com/comic/1023037/batman-and-robin-2?variant=5021461" TargetMode="External" Id="R8a1d6fbf013146ff" /><Relationship Type="http://schemas.openxmlformats.org/officeDocument/2006/relationships/hyperlink" Target="https://leagueofcomicgeeks.com/comic/1023037/batman-and-robin-2?variant=5021461" TargetMode="External" Id="Rfe8702bbba334d2c" /><Relationship Type="http://schemas.openxmlformats.org/officeDocument/2006/relationships/hyperlink" Target="https://leagueofcomicgeeks.com/comic/1023037/batman-and-robin-2?variant=5021461" TargetMode="External" Id="R284572bf9ff5483c" /><Relationship Type="http://schemas.openxmlformats.org/officeDocument/2006/relationships/hyperlink" Target="https://leagueofcomicgeeks.com/comic/1023037/batman-and-robin-2?variant=5021461" TargetMode="External" Id="R38b432eb76884086" /><Relationship Type="http://schemas.openxmlformats.org/officeDocument/2006/relationships/hyperlink" Target="https://leagueofcomicgeeks.com/comic/1023037/batman-and-robin-2?variant=5021461" TargetMode="External" Id="R2db4f0df28cb4710" /><Relationship Type="http://schemas.openxmlformats.org/officeDocument/2006/relationships/hyperlink" Target="https://leagueofcomicgeeks.com/comic/1023037/batman-and-robin-2?variant=5021461" TargetMode="External" Id="Rfcb54a69b22e414c" /><Relationship Type="http://schemas.openxmlformats.org/officeDocument/2006/relationships/hyperlink" Target="https://leagueofcomicgeeks.com/comic/1023037/batman-and-robin-2?variant=5021461" TargetMode="External" Id="R43f070c11d104d07" /><Relationship Type="http://schemas.openxmlformats.org/officeDocument/2006/relationships/hyperlink" Target="https://leagueofcomicgeeks.com/comic/1023037/batman-and-robin-2?variant=5021461" TargetMode="External" Id="Re60e160710834384"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48" hidden="0" customHeight="1">
      <x:c r="A2" s="15" t="str">
        <x:v>CL-DC31-0001</x:v>
      </x:c>
      <x:c r="B2" s="15" t="str">
        <x:v>Batman</x:v>
      </x:c>
      <x:c r="C2" s="15" t="str">
        <x:v>#227</x:v>
      </x:c>
      <x:c r="D2" s="13" t="n">
        <x:v>1970</x:v>
      </x:c>
      <x:c r="E2" s="15" t="str">
        <x:v>DC Comics</x:v>
      </x:c>
      <x:c r="F2" s="15" t="str">
        <x:v>Neal Adams</x:v>
      </x:c>
      <x:c r="G2" s="15" t="str">
        <x:v>Standard cover</x:v>
      </x:c>
      <x:c r="H2" s="15" t="str">
        <x:v>Direct homage</x:v>
      </x:c>
      <x:c r="I2" s="15" t="str">
        <x:v>Batman (Bruce Wayne)</x:v>
      </x:c>
      <x:c r="J2" s="15" t="str">
        <x:v>No exclusive designation identified</x:v>
      </x:c>
      <x:c r="K2" s="15" t="str">
        <x:v>No convention designation identified</x:v>
      </x:c>
      <x:c r="L2" s="15" t="str">
        <x:v>Not publicly confirmed</x:v>
      </x:c>
      <x:c r="M2" s="15" t="str">
        <x:v>Standard cover</x:v>
      </x:c>
      <x:c r="N2" s="15" t="str">
        <x:v>US / English</x:v>
      </x:c>
      <x:c r="O2" s="11" t="n">
        <x:v>25861</x:v>
      </x:c>
      <x:c r="P2" s="15" t="str">
        <x:v>Neal Adams explicitly confirms that his editor requested Detective Comics #31 and explains the additional influence of contemporary gothic-romance jackets. This is the central intermediary for many later covers in this catalog.</x:v>
      </x:c>
      <x:c r="Q2" s="15" t="str">
        <x:v>Researched 2026-10-20. Looming and foreground Batman plus fleeing woman; the woman is not assigned solely from the interior cast. Some depicted identities remain unresolved.</x:v>
      </x:c>
      <x:c r="R2" s="15" t="str">
        <x:v>Verified</x:v>
      </x:c>
      <x:c r="S2" s="16" t="str">
        <x:v>https://leagueofcomicgeeks.com/comic/4457618/batman-227</x:v>
      </x:c>
      <x:c r="T2" s="16" t="str">
        <x:v>https://www.comics.org/issue/23872/</x:v>
      </x:c>
      <x:c r="U2" s="16" t="str">
        <x:v>https://s3.amazonaws.com/comicgeeks/comics/covers/large-4457618.jpg</x:v>
      </x:c>
      <x:c r="V2" s="15" t="str">
        <x:v>Not independently verified</x:v>
      </x:c>
      <x:c r="W2" s="15" t="str">
        <x:v>Published</x:v>
      </x:c>
      <x:c r="X2" s="15" t="str">
        <x:v>Reviewed 2026-10-20</x:v>
      </x:c>
    </x:row>
    <x:row r="3" ht="48" hidden="0" customHeight="1">
      <x:c r="A3" s="15" t="str">
        <x:v>CL-DC31-0002</x:v>
      </x:c>
      <x:c r="B3" s="15" t="str">
        <x:v>House of Secrets</x:v>
      </x:c>
      <x:c r="C3" s="15" t="str">
        <x:v>#88</x:v>
      </x:c>
      <x:c r="D3" s="13" t="n">
        <x:v>1970</x:v>
      </x:c>
      <x:c r="E3" s="15" t="str">
        <x:v>DC Comics</x:v>
      </x:c>
      <x:c r="F3" s="15" t="str">
        <x:v>Neal Adams (painting)</x:v>
      </x:c>
      <x:c r="G3" s="15" t="str">
        <x:v>Standard cover</x:v>
      </x:c>
      <x:c r="H3" s="15" t="str">
        <x:v>Gothic thematic reference — unconfirmed</x:v>
      </x:c>
      <x:c r="I3" s="15" t="str">
        <x:v>No named cover figures confirmed</x:v>
      </x:c>
      <x:c r="J3" s="15" t="str">
        <x:v>No exclusive designation identified</x:v>
      </x:c>
      <x:c r="K3" s="15" t="str">
        <x:v>No convention designation identified</x:v>
      </x:c>
      <x:c r="L3" s="15" t="str">
        <x:v>Not publicly confirmed</x:v>
      </x:c>
      <x:c r="M3" s="15" t="str">
        <x:v>Standard cover</x:v>
      </x:c>
      <x:c r="N3" s="15" t="str">
        <x:v>US / English</x:v>
      </x:c>
      <x:c r="O3" s="11" t="n">
        <x:v>25784</x:v>
      </x:c>
      <x:c r="P3" s="15" t="str">
        <x:v>Gothic-romance painting of an unnamed woman before a moonlit mansion. Shares atmosphere with the lineage, but no exact-target acknowledgment was found; retain as an unconfirmed thematic reference rather than a counted direct homage. Predates Batman #227.</x:v>
      </x:c>
      <x:c r="Q3" s="15" t="str">
        <x:v>Researched 2026-10-20. Unnamed fleeing woman; no named character confidently established. Reference only — exact-target homage unconfirmed Related edition or research reference; excluded from the distinct-artwork gallery. Some depicted identities remain unresolved.</x:v>
      </x:c>
      <x:c r="R3" s="15" t="str">
        <x:v>Partial</x:v>
      </x:c>
      <x:c r="S3" s="16" t="str">
        <x:v>https://leagueofcomicgeeks.com/comic/5715382/house-of-secrets-88</x:v>
      </x:c>
      <x:c r="T3" s="16" t="str">
        <x:v>https://www.comics.org/issue/23757/</x:v>
      </x:c>
      <x:c r="U3" s="16" t="str">
        <x:v>https://s3.amazonaws.com/comicgeeks/comics/covers/large-5715382.jpg</x:v>
      </x:c>
      <x:c r="V3" s="15" t="str">
        <x:v>Not independently verified</x:v>
      </x:c>
      <x:c r="W3" s="15" t="str">
        <x:v>Published</x:v>
      </x:c>
      <x:c r="X3" s="15" t="str">
        <x:v>Reviewed 2026-10-20</x:v>
      </x:c>
    </x:row>
    <x:row r="4" ht="48" hidden="0" customHeight="1">
      <x:c r="A4" s="15" t="str">
        <x:v>CL-DC31-0003</x:v>
      </x:c>
      <x:c r="B4" s="15" t="str">
        <x:v>The Sinister House of Secret Love</x:v>
      </x:c>
      <x:c r="C4" s="15" t="str">
        <x:v>#4</x:v>
      </x:c>
      <x:c r="D4" s="13" t="n">
        <x:v>1972</x:v>
      </x:c>
      <x:c r="E4" s="15" t="str">
        <x:v>DC Comics</x:v>
      </x:c>
      <x:c r="F4" s="15" t="str">
        <x:v>Tony DeZuniga</x:v>
      </x:c>
      <x:c r="G4" s="15" t="str">
        <x:v>Standard cover</x:v>
      </x:c>
      <x:c r="H4" s="15" t="str">
        <x:v>Gothic thematic reference — unconfirmed</x:v>
      </x:c>
      <x:c r="I4" s="15" t="str">
        <x:v>No named cover figures confirmed</x:v>
      </x:c>
      <x:c r="J4" s="15" t="str">
        <x:v>No exclusive designation identified</x:v>
      </x:c>
      <x:c r="K4" s="15" t="str">
        <x:v>No convention designation identified</x:v>
      </x:c>
      <x:c r="L4" s="15" t="str">
        <x:v>Not publicly confirmed</x:v>
      </x:c>
      <x:c r="M4" s="15" t="str">
        <x:v>Standard cover</x:v>
      </x:c>
      <x:c r="N4" s="15" t="str">
        <x:v>US / English</x:v>
      </x:c>
      <x:c r="O4" s="11" t="n">
        <x:v>26339</x:v>
      </x:c>
      <x:c r="P4" s="15" t="str">
        <x:v>Tony DeZuniga gothic-romance cover, with a fleeing woman and serpentine menace. Similar genre imagery is not proof of intentional borrowing from Detective Comics #31; unconfirmed thematic reference retained, not counted.</x:v>
      </x:c>
      <x:c r="Q4" s="15" t="str">
        <x:v>Researched 2026-10-20. Foreground blonde woman and several threatening figures remain unnamed. Reference only — exact-target homage unconfirmed Related edition or research reference; excluded from the distinct-artwork gallery. Some depicted identities remain unresolved.</x:v>
      </x:c>
      <x:c r="R4" s="15" t="str">
        <x:v>Partial</x:v>
      </x:c>
      <x:c r="S4" s="16" t="str">
        <x:v>https://leagueofcomicgeeks.com/comic/7601218/the-sinister-house-of-secret-love-4</x:v>
      </x:c>
      <x:c r="T4" s="16" t="str">
        <x:v>https://dc.fandom.com/wiki/Sinister_House_of_Secret_Love_Vol_1_4</x:v>
      </x:c>
      <x:c r="U4" s="16" t="str">
        <x:v>https://s3.amazonaws.com/comicgeeks/comics/covers/large-7601218.jpg</x:v>
      </x:c>
      <x:c r="V4" s="15" t="str">
        <x:v>Not independently verified</x:v>
      </x:c>
      <x:c r="W4" s="15" t="str">
        <x:v>Published</x:v>
      </x:c>
      <x:c r="X4" s="15" t="str">
        <x:v>Reviewed 2026-10-20</x:v>
      </x:c>
    </x:row>
    <x:row r="5" ht="48" hidden="0" customHeight="1">
      <x:c r="A5" s="15" t="str">
        <x:v>CL-DC31-0004</x:v>
      </x:c>
      <x:c r="B5" s="15" t="str">
        <x:v>The Tomb of Dracula</x:v>
      </x:c>
      <x:c r="C5" s="15" t="str">
        <x:v>#23</x:v>
      </x:c>
      <x:c r="D5" s="13" t="n">
        <x:v>1974</x:v>
      </x:c>
      <x:c r="E5" s="15" t="str">
        <x:v>Marvel Comics</x:v>
      </x:c>
      <x:c r="F5" s="15" t="str">
        <x:v>Gil Kane (pencils); Tom Palmer (inks)</x:v>
      </x:c>
      <x:c r="G5" s="15" t="str">
        <x:v>Standard cover</x:v>
      </x:c>
      <x:c r="H5" s="15" t="str">
        <x:v>Direct homage</x:v>
      </x:c>
      <x:c r="I5" s="15" t="str">
        <x:v>Dracula; Shiela Whittier</x:v>
      </x:c>
      <x:c r="J5" s="15" t="str">
        <x:v>No exclusive designation identified</x:v>
      </x:c>
      <x:c r="K5" s="15" t="str">
        <x:v>No convention designation identified</x:v>
      </x:c>
      <x:c r="L5" s="15" t="str">
        <x:v>Not publicly confirmed</x:v>
      </x:c>
      <x:c r="M5" s="15" t="str">
        <x:v>Standard cover</x:v>
      </x:c>
      <x:c r="N5" s="15" t="str">
        <x:v>US / English</x:v>
      </x:c>
      <x:c r="O5" s="11" t="n">
        <x:v>27156</x:v>
      </x:c>
      <x:c r="P5" s="15" t="str">
        <x:v>Gil Kane and Tom Palmer restage the looming figure, haunted castle and imperiled woman with Dracula. Exact visual composition supports the lineage; no creator statement located. Cover dated August 1974; May 7 is the on-sale date in the issue bibliography.</x:v>
      </x:c>
      <x:c r="Q5" s="15" t="str">
        <x:v>Researched 2026-10-20. Dracula above castle, foreground Shiela Whittier. Verified metadata; visual homage attribution Some depicted identities remain unresolved.</x:v>
      </x:c>
      <x:c r="R5" s="15" t="str">
        <x:v>Partial</x:v>
      </x:c>
      <x:c r="S5" s="16" t="str">
        <x:v>https://leagueofcomicgeeks.com/comic/3407685/the-tomb-of-dracula-23</x:v>
      </x:c>
      <x:c r="T5" s="16" t="str">
        <x:v>https://comics.ha.com/comic-issue-index/tomb-of-dracula.s?id=27663</x:v>
      </x:c>
      <x:c r="U5" s="16" t="str">
        <x:v>https://s3.amazonaws.com/comicgeeks/comics/covers/large-3407685.jpg</x:v>
      </x:c>
      <x:c r="V5" s="15" t="str">
        <x:v>Not independently verified</x:v>
      </x:c>
      <x:c r="W5" s="15" t="str">
        <x:v>Published</x:v>
      </x:c>
      <x:c r="X5" s="15" t="str">
        <x:v>Reviewed 2026-10-20</x:v>
      </x:c>
    </x:row>
    <x:row r="6" ht="48" hidden="0" customHeight="1">
      <x:c r="A6" s="15" t="str">
        <x:v>CL-DC31-0005</x:v>
      </x:c>
      <x:c r="B6" s="15" t="str">
        <x:v>Rom</x:v>
      </x:c>
      <x:c r="C6" s="15" t="str">
        <x:v>#33</x:v>
      </x:c>
      <x:c r="D6" s="13" t="n">
        <x:v>1982</x:v>
      </x:c>
      <x:c r="E6" s="15" t="str">
        <x:v>Marvel Comics</x:v>
      </x:c>
      <x:c r="F6" s="15" t="str">
        <x:v>Al Milgrom</x:v>
      </x:c>
      <x:c r="G6" s="15" t="str">
        <x:v>Standard cover</x:v>
      </x:c>
      <x:c r="H6" s="15" t="str">
        <x:v>Gothic thematic reference — unconfirmed</x:v>
      </x:c>
      <x:c r="I6" s="15" t="str">
        <x:v>Rom; Sybil; Wraith Witch</x:v>
      </x:c>
      <x:c r="J6" s="15" t="str">
        <x:v>No exclusive designation identified</x:v>
      </x:c>
      <x:c r="K6" s="15" t="str">
        <x:v>No convention designation identified</x:v>
      </x:c>
      <x:c r="L6" s="15" t="str">
        <x:v>Not publicly confirmed</x:v>
      </x:c>
      <x:c r="M6" s="15" t="str">
        <x:v>Standard cover</x:v>
      </x:c>
      <x:c r="N6" s="15" t="str">
        <x:v>US / English</x:v>
      </x:c>
      <x:c r="O6" s="11" t="n">
        <x:v>30082</x:v>
      </x:c>
      <x:c r="P6" s="15" t="str">
        <x:v>Al Milgrom uses moonlit gothic-house imagery and an endangered woman. Rom appears in a small inset rather than a giant looming figure. Without an exact-target acknowledgment this remains an unconfirmed thematic reference, not counted as a direct homage.</x:v>
      </x:c>
      <x:c r="Q6" s="15" t="str">
        <x:v>Researched 2026-10-20. Foreground Sybil and Wraith Witch; Rom in top-left inset. Reference only — exact-target homage unconfirmed Related edition or research reference; excluded from the distinct-artwork gallery. Some depicted identities remain unresolved.</x:v>
      </x:c>
      <x:c r="R6" s="15" t="str">
        <x:v>Partial</x:v>
      </x:c>
      <x:c r="S6" s="16" t="str">
        <x:v>https://leagueofcomicgeeks.com/comic/6421889/rom-33</x:v>
      </x:c>
      <x:c r="T6" s="16" t="str">
        <x:v>https://www.comics.org/issue/36607/</x:v>
      </x:c>
      <x:c r="U6" s="16" t="str">
        <x:v>https://s3.amazonaws.com/comicgeeks/comics/covers/large-6421889.jpg</x:v>
      </x:c>
      <x:c r="V6" s="15" t="str">
        <x:v>Not independently verified</x:v>
      </x:c>
      <x:c r="W6" s="15" t="str">
        <x:v>Published</x:v>
      </x:c>
      <x:c r="X6" s="15" t="str">
        <x:v>Reviewed 2026-10-20</x:v>
      </x:c>
    </x:row>
    <x:row r="7" ht="36" hidden="0" customHeight="1">
      <x:c r="A7" s="15" t="str">
        <x:v>CL-DC31-0006</x:v>
      </x:c>
      <x:c r="B7" s="15" t="str">
        <x:v>Batman: Legends of the Dark Knight</x:v>
      </x:c>
      <x:c r="C7" s="15" t="str">
        <x:v>#8</x:v>
      </x:c>
      <x:c r="D7" s="13" t="n">
        <x:v>1990</x:v>
      </x:c>
      <x:c r="E7" s="15" t="str">
        <x:v>DC Comics</x:v>
      </x:c>
      <x:c r="F7" s="15" t="str">
        <x:v>Klaus Janson</x:v>
      </x:c>
      <x:c r="G7" s="15" t="str">
        <x:v>Standard cover</x:v>
      </x:c>
      <x:c r="H7" s="15" t="str">
        <x:v>Direct homage</x:v>
      </x:c>
      <x:c r="I7" s="15" t="str">
        <x:v>Batman (Bruce Wayne)</x:v>
      </x:c>
      <x:c r="J7" s="15" t="str">
        <x:v>No exclusive designation identified</x:v>
      </x:c>
      <x:c r="K7" s="15" t="str">
        <x:v>No convention designation identified</x:v>
      </x:c>
      <x:c r="L7" s="15" t="str">
        <x:v>Not publicly confirmed</x:v>
      </x:c>
      <x:c r="M7" s="15" t="str">
        <x:v>Standard cover</x:v>
      </x:c>
      <x:c r="N7" s="15" t="str">
        <x:v>US / English</x:v>
      </x:c>
      <x:c r="O7" s="11" t="n">
        <x:v>32994</x:v>
      </x:c>
      <x:c r="P7" s="15" t="str">
        <x:v>Klaus Janson reinterprets the looming Batman and gothic architecture with a burning nun in the foreground. A loose compositional homage supported by the specialist cover comparison; not a reproduction.</x:v>
      </x:c>
      <x:c r="Q7" s="15" t="str">
        <x:v>Researched 2026-10-20. Looming Batman and burning nun; nun left unnamed. Verified metadata; visual homage attribution Some depicted identities remain unresolved.</x:v>
      </x:c>
      <x:c r="R7" s="15" t="str">
        <x:v>Partial</x:v>
      </x:c>
      <x:c r="S7" s="16" t="str">
        <x:v>https://leagueofcomicgeeks.com/comic/8637700/batman-legends-of-the-dark-knight-8</x:v>
      </x:c>
      <x:c r="T7" s="16" t="str">
        <x:v>https://www.dcuguide.com/Batman%3A_Legends_of_the_Dark_Knight_8</x:v>
      </x:c>
      <x:c r="U7" s="16" t="str">
        <x:v>https://s3.amazonaws.com/comicgeeks/comics/covers/large-8637700.jpg</x:v>
      </x:c>
      <x:c r="V7" s="15" t="str">
        <x:v>Not independently verified</x:v>
      </x:c>
      <x:c r="W7" s="15" t="str">
        <x:v>Published</x:v>
      </x:c>
      <x:c r="X7" s="15" t="str">
        <x:v>Reviewed 2026-10-20</x:v>
      </x:c>
    </x:row>
    <x:row r="8" ht="24" hidden="0" customHeight="1">
      <x:c r="A8" s="15" t="str">
        <x:v>CL-DC31-0007</x:v>
      </x:c>
      <x:c r="B8" s="15" t="str">
        <x:v>Batman: Shadow of the Bat</x:v>
      </x:c>
      <x:c r="C8" s="15" t="str">
        <x:v>#45</x:v>
      </x:c>
      <x:c r="D8" s="13" t="n">
        <x:v>1995</x:v>
      </x:c>
      <x:c r="E8" s="15" t="str">
        <x:v>DC Comics</x:v>
      </x:c>
      <x:c r="F8" s="15" t="str">
        <x:v>Brian Stelfreeze (painting)</x:v>
      </x:c>
      <x:c r="G8" s="15" t="str">
        <x:v>Standard cover</x:v>
      </x:c>
      <x:c r="H8" s="15" t="str">
        <x:v>Direct homage</x:v>
      </x:c>
      <x:c r="I8" s="15" t="str">
        <x:v>Batman (Bruce Wayne)</x:v>
      </x:c>
      <x:c r="J8" s="15" t="str">
        <x:v>No exclusive designation identified</x:v>
      </x:c>
      <x:c r="K8" s="15" t="str">
        <x:v>No convention designation identified</x:v>
      </x:c>
      <x:c r="L8" s="15" t="str">
        <x:v>Not publicly confirmed</x:v>
      </x:c>
      <x:c r="M8" s="15" t="str">
        <x:v>Standard cover</x:v>
      </x:c>
      <x:c r="N8" s="15" t="str">
        <x:v>US / English</x:v>
      </x:c>
      <x:c r="O8" s="11" t="n">
        <x:v>34991</x:v>
      </x:c>
      <x:c r="P8" s="15" t="str">
        <x:v>GCD explicitly identifies Detective Comics #31 as the target of Brian Stelfreeze’s painted cover. Batman looms over a moonlit Wayne Manor.</x:v>
      </x:c>
      <x:c r="Q8" s="15" t="str">
        <x:v>Researched 2026-10-20. Batman silhouetted above Wayne Manor.</x:v>
      </x:c>
      <x:c r="R8" s="15" t="str">
        <x:v>Verified</x:v>
      </x:c>
      <x:c r="S8" s="16" t="str">
        <x:v>https://leagueofcomicgeeks.com/comic/3702132/batman-shadow-of-the-bat-45</x:v>
      </x:c>
      <x:c r="T8" s="16" t="str">
        <x:v>https://www.comics.org/issue/58137/?display=grid</x:v>
      </x:c>
      <x:c r="U8" s="16" t="str">
        <x:v>https://s3.amazonaws.com/comicgeeks/comics/covers/large-3702132.jpg</x:v>
      </x:c>
      <x:c r="V8" s="15" t="str">
        <x:v>Not independently verified</x:v>
      </x:c>
      <x:c r="W8" s="15" t="str">
        <x:v>Published</x:v>
      </x:c>
      <x:c r="X8" s="15" t="str">
        <x:v>Reviewed 2026-10-20</x:v>
      </x:c>
    </x:row>
    <x:row r="9" ht="48" hidden="0" customHeight="1">
      <x:c r="A9" s="15" t="str">
        <x:v>CL-DC31-0008</x:v>
      </x:c>
      <x:c r="B9" s="15" t="str">
        <x:v>Droopy</x:v>
      </x:c>
      <x:c r="C9" s="15" t="str">
        <x:v>#1</x:v>
      </x:c>
      <x:c r="D9" s="13" t="n">
        <x:v>1995</x:v>
      </x:c>
      <x:c r="E9" s="15" t="str">
        <x:v>Dark Horse Comics</x:v>
      </x:c>
      <x:c r="F9" s="15" t="str">
        <x:v>Bill Morrison (pencils and inks); Nathan Kane (colors)</x:v>
      </x:c>
      <x:c r="G9" s="15" t="str">
        <x:v>Standard cover</x:v>
      </x:c>
      <x:c r="H9" s="15" t="str">
        <x:v>Direct homage</x:v>
      </x:c>
      <x:c r="I9" s="15" t="str">
        <x:v>Droopy; Red; Mr. Wolf; Screwball Squirrel</x:v>
      </x:c>
      <x:c r="J9" s="15" t="str">
        <x:v>No exclusive designation identified</x:v>
      </x:c>
      <x:c r="K9" s="15" t="str">
        <x:v>No convention designation identified</x:v>
      </x:c>
      <x:c r="L9" s="15" t="str">
        <x:v>Not publicly confirmed</x:v>
      </x:c>
      <x:c r="M9" s="15" t="str">
        <x:v>Standard cover</x:v>
      </x:c>
      <x:c r="N9" s="15" t="str">
        <x:v>US / English</x:v>
      </x:c>
      <x:c r="O9" s="11" t="n">
        <x:v>34976</x:v>
      </x:c>
      <x:c r="P9" s="15" t="str">
        <x:v>Heritage describes Morrison’s cover prelim as a deliberate Detective Comics #31 homage. The printed comedy cover also reflects the Batman #227 foreground arrangement. Pencils/inks and colors are separately credited.</x:v>
      </x:c>
      <x:c r="Q9" s="15" t="str">
        <x:v>Researched 2026-10-20. Giant Droopy, foreground Red and Mr. Wolf; Screwball Squirrel appears as a corner inset. Supplied LCG gives October 4; GCD lists October 5. Preserve supplied on-sale date pending primary publication record. Some depicted identities remain unresolved.</x:v>
      </x:c>
      <x:c r="R9" s="15" t="str">
        <x:v>Verified</x:v>
      </x:c>
      <x:c r="S9" s="16" t="str">
        <x:v>https://leagueofcomicgeeks.com/comic/1186431/droopy-1</x:v>
      </x:c>
      <x:c r="T9" s="16" t="str">
        <x:v>https://www.comics.org/issue/705633/</x:v>
      </x:c>
      <x:c r="U9" s="16" t="str">
        <x:v>https://s3.amazonaws.com/comicgeeks/comics/covers/large-1186431.jpg</x:v>
      </x:c>
      <x:c r="V9" s="15" t="str">
        <x:v>Not independently verified</x:v>
      </x:c>
      <x:c r="W9" s="15" t="str">
        <x:v>Published</x:v>
      </x:c>
      <x:c r="X9" s="15" t="str">
        <x:v>Reviewed 2026-10-20</x:v>
      </x:c>
    </x:row>
    <x:row r="10" ht="36" hidden="0" customHeight="1">
      <x:c r="A10" s="15" t="str">
        <x:v>CL-DC31-0009</x:v>
      </x:c>
      <x:c r="B10" s="15" t="str">
        <x:v>Batman and the Mad Monk</x:v>
      </x:c>
      <x:c r="C10" s="15" t="str">
        <x:v>#1</x:v>
      </x:c>
      <x:c r="D10" s="13" t="n">
        <x:v>2006</x:v>
      </x:c>
      <x:c r="E10" s="15" t="str">
        <x:v>DC Comics</x:v>
      </x:c>
      <x:c r="F10" s="15" t="str">
        <x:v>Matt Wagner</x:v>
      </x:c>
      <x:c r="G10" s="15" t="str">
        <x:v>Standard cover</x:v>
      </x:c>
      <x:c r="H10" s="15" t="str">
        <x:v>Direct homage</x:v>
      </x:c>
      <x:c r="I10" s="15" t="str">
        <x:v>Batman (Bruce Wayne); Mad Monk</x:v>
      </x:c>
      <x:c r="J10" s="15" t="str">
        <x:v>No exclusive designation identified</x:v>
      </x:c>
      <x:c r="K10" s="15" t="str">
        <x:v>No convention designation identified</x:v>
      </x:c>
      <x:c r="L10" s="15" t="str">
        <x:v>Not publicly confirmed</x:v>
      </x:c>
      <x:c r="M10" s="15" t="str">
        <x:v>Standard cover</x:v>
      </x:c>
      <x:c r="N10" s="15" t="str">
        <x:v>US / English</x:v>
      </x:c>
      <x:c r="O10" s="11" t="n">
        <x:v>38952</x:v>
      </x:c>
      <x:c r="P10" s="15" t="str">
        <x:v>Matt Wagner revisits the Mad Monk narrative from Detective Comics #31–32 and places the giant Batman above the castle and red-robed Monk. DC confirms the Golden Age inspiration and publication date.</x:v>
      </x:c>
      <x:c r="Q10" s="15" t="str">
        <x:v>Researched 2026-10-20. Giant Batman and red-robed Mad Monk; additional small figures not individually assigned. Verified metadata; visual homage attribution Some depicted identities remain unresolved.</x:v>
      </x:c>
      <x:c r="R10" s="15" t="str">
        <x:v>Partial</x:v>
      </x:c>
      <x:c r="S10" s="16" t="str">
        <x:v>https://leagueofcomicgeeks.com/comic/4955929/batman-and-the-mad-monk-1</x:v>
      </x:c>
      <x:c r="T10" s="16" t="str">
        <x:v>https://www.dc.com/comics/batman-and-the-mad-monk-2006/batman-and-the-mad-monk-1</x:v>
      </x:c>
      <x:c r="U10" s="16" t="str">
        <x:v>https://s3.amazonaws.com/comicgeeks/comics/covers/large-4955929.jpg</x:v>
      </x:c>
      <x:c r="V10" s="15" t="str">
        <x:v>Not independently verified</x:v>
      </x:c>
      <x:c r="W10" s="15" t="str">
        <x:v>Published</x:v>
      </x:c>
      <x:c r="X10" s="15" t="str">
        <x:v>Reviewed 2026-10-20</x:v>
      </x:c>
    </x:row>
    <x:row r="11" ht="36" hidden="0" customHeight="1">
      <x:c r="A11" s="15" t="str">
        <x:v>CL-DC31-0010</x:v>
      </x:c>
      <x:c r="B11" s="15" t="str">
        <x:v>Robin</x:v>
      </x:c>
      <x:c r="C11" s="15" t="str">
        <x:v>#176</x:v>
      </x:c>
      <x:c r="D11" s="13" t="n">
        <x:v>2008</x:v>
      </x:c>
      <x:c r="E11" s="15" t="str">
        <x:v>DC Comics</x:v>
      </x:c>
      <x:c r="F11" s="15" t="str">
        <x:v>Freddie E. Williams II</x:v>
      </x:c>
      <x:c r="G11" s="15" t="str">
        <x:v>Standard cover</x:v>
      </x:c>
      <x:c r="H11" s="15" t="str">
        <x:v>Direct homage</x:v>
      </x:c>
      <x:c r="I11" s="15" t="str">
        <x:v>Robin (Tim Drake); Spoiler (Stephanie Brown); Batman (Bruce Wayne)</x:v>
      </x:c>
      <x:c r="J11" s="15" t="str">
        <x:v>No exclusive designation identified</x:v>
      </x:c>
      <x:c r="K11" s="15" t="str">
        <x:v>No convention designation identified</x:v>
      </x:c>
      <x:c r="L11" s="15" t="str">
        <x:v>Not publicly confirmed</x:v>
      </x:c>
      <x:c r="M11" s="15" t="str">
        <x:v>Standard cover</x:v>
      </x:c>
      <x:c r="N11" s="15" t="str">
        <x:v>US / English</x:v>
      </x:c>
      <x:c r="O11" s="11" t="n">
        <x:v>39666</x:v>
      </x:c>
      <x:c r="P11" s="15" t="str">
        <x:v>Freddie E. Williams II substitutes the looming Robin above Gotham, with Spoiler in the foreground and a fallen Batman. The issue bibliography explicitly identifies Detective Comics #31 as the cover target.</x:v>
      </x:c>
      <x:c r="Q11" s="15" t="str">
        <x:v>Researched 2026-10-20. Giant Robin, foreground Spoiler and fallen Batman. Some depicted identities remain unresolved.</x:v>
      </x:c>
      <x:c r="R11" s="15" t="str">
        <x:v>Verified</x:v>
      </x:c>
      <x:c r="S11" s="16" t="str">
        <x:v>https://leagueofcomicgeeks.com/comic/2019988/robin-176</x:v>
      </x:c>
      <x:c r="T11" s="16" t="str">
        <x:v>https://www.dc.com/comics/robin-1993/robin-176</x:v>
      </x:c>
      <x:c r="U11" s="16" t="str">
        <x:v>https://s3.amazonaws.com/comicgeeks/comics/covers/large-2019988.jpg</x:v>
      </x:c>
      <x:c r="V11" s="15" t="str">
        <x:v>Not independently verified</x:v>
      </x:c>
      <x:c r="W11" s="15" t="str">
        <x:v>Published</x:v>
      </x:c>
      <x:c r="X11" s="15" t="str">
        <x:v>Reviewed 2026-10-20</x:v>
      </x:c>
    </x:row>
    <x:row r="12" ht="48" hidden="0" customHeight="1">
      <x:c r="A12" s="15" t="str">
        <x:v>CL-DC31-0011</x:v>
      </x:c>
      <x:c r="B12" s="15" t="str">
        <x:v>Batman and Robin</x:v>
      </x:c>
      <x:c r="C12" s="15" t="str">
        <x:v>#2</x:v>
      </x:c>
      <x:c r="D12" s="13" t="n">
        <x:v>2009</x:v>
      </x:c>
      <x:c r="E12" s="15" t="str">
        <x:v>DC Comics</x:v>
      </x:c>
      <x:c r="F12" s="15" t="str">
        <x:v>Frank Quitely (pencils and inks); Alex Sinclair (colors)</x:v>
      </x:c>
      <x:c r="G12" s="15" t="str">
        <x:v>Standard cover</x:v>
      </x:c>
      <x:c r="H12" s="15" t="str">
        <x:v>Direct homage</x:v>
      </x:c>
      <x:c r="I12" s="15" t="str">
        <x:v>Batman (Dick Grayson)</x:v>
      </x:c>
      <x:c r="J12" s="15" t="str">
        <x:v>No exclusive designation identified</x:v>
      </x:c>
      <x:c r="K12" s="15" t="str">
        <x:v>No convention designation identified</x:v>
      </x:c>
      <x:c r="L12" s="15" t="str">
        <x:v>Not publicly confirmed</x:v>
      </x:c>
      <x:c r="M12" s="15" t="str">
        <x:v>Standard cover</x:v>
      </x:c>
      <x:c r="N12" s="15" t="str">
        <x:v>US / English</x:v>
      </x:c>
      <x:c r="O12" s="11" t="n">
        <x:v>39995</x:v>
      </x:c>
      <x:c r="P12" s="15" t="str">
        <x:v>Frank Quitely’s giant Batman above the city echoes the 1939 arrangement. Alex Sinclair colored the cover, confirmed by DC. Batman is Dick Grayson in this series, not Bruce Wayne. Later color/dress printings repeat this artwork.</x:v>
      </x:c>
      <x:c r="Q12" s="15" t="str">
        <x:v>Researched 2026-10-20. Looming Dick Grayson Batman and pig-masked foreground face; no unsupported identity assigned to the masked foreground figure. Verified metadata; visual homage attribution Some depicted identities remain unresolved.</x:v>
      </x:c>
      <x:c r="R12" s="15" t="str">
        <x:v>Partial</x:v>
      </x:c>
      <x:c r="S12" s="16" t="str">
        <x:v>https://leagueofcomicgeeks.com/comic/1023037/batman-and-robin-2</x:v>
      </x:c>
      <x:c r="T12" s="16" t="str">
        <x:v>https://www.comics.org/issue/629090/?issue_detail=2</x:v>
      </x:c>
      <x:c r="U12" s="16" t="str">
        <x:v>https://s3.amazonaws.com/comicgeeks/comics/covers/large-1023037.jpg</x:v>
      </x:c>
      <x:c r="V12" s="15" t="str">
        <x:v>Not independently verified</x:v>
      </x:c>
      <x:c r="W12" s="15" t="str">
        <x:v>Published</x:v>
      </x:c>
      <x:c r="X12" s="15" t="str">
        <x:v>Reviewed 2026-10-20</x:v>
      </x:c>
    </x:row>
    <x:row r="13" ht="36" hidden="0" customHeight="1">
      <x:c r="A13" s="15" t="str">
        <x:v>CL-DC31-0012</x:v>
      </x:c>
      <x:c r="B13" s="15" t="str">
        <x:v>Darkwing Duck</x:v>
      </x:c>
      <x:c r="C13" s="15" t="str">
        <x:v>#8</x:v>
      </x:c>
      <x:c r="D13" s="13" t="n">
        <x:v>2011</x:v>
      </x:c>
      <x:c r="E13" s="15" t="str">
        <x:v>BOOM! Studios</x:v>
      </x:c>
      <x:c r="F13" s="15" t="str">
        <x:v>Diego Jourdan (pencils and inks); Jake Myler (colors)</x:v>
      </x:c>
      <x:c r="G13" s="15" t="str">
        <x:v>Cover B</x:v>
      </x:c>
      <x:c r="H13" s="15" t="str">
        <x:v>Direct homage</x:v>
      </x:c>
      <x:c r="I13" s="15" t="str">
        <x:v>Darkwing Duck</x:v>
      </x:c>
      <x:c r="J13" s="15" t="str">
        <x:v>No exclusive designation identified</x:v>
      </x:c>
      <x:c r="K13" s="15" t="str">
        <x:v>No convention designation identified</x:v>
      </x:c>
      <x:c r="L13" s="15" t="str">
        <x:v>Not publicly confirmed</x:v>
      </x:c>
      <x:c r="M13" s="15" t="str">
        <x:v>Variant cover</x:v>
      </x:c>
      <x:c r="N13" s="15" t="str">
        <x:v>US / English</x:v>
      </x:c>
      <x:c r="O13" s="11" t="n">
        <x:v>40562</x:v>
      </x:c>
      <x:c r="P13" s="15" t="str">
        <x:v>Diego Jourdan and Jake Myler parody Batman #227, itself a homage to Detective Comics #31. Correct Cover B; the issue’s alternate Cover A is different artwork.</x:v>
      </x:c>
      <x:c r="Q13" s="15" t="str">
        <x:v>Researched 2026-10-20. Giant masked duck, fleeing duck and smaller figures. Only Darkwing Duck assigned; identities of other parodied figures need confirmation. Some depicted identities remain unresolved.</x:v>
      </x:c>
      <x:c r="R13" s="15" t="str">
        <x:v>Verified</x:v>
      </x:c>
      <x:c r="S13" s="16" t="str">
        <x:v>https://leagueofcomicgeeks.com/comic/8250684/darkwing-duck-8?variant=2194741</x:v>
      </x:c>
      <x:c r="T13" s="16" t="str">
        <x:v>https://www.comics.org/issue/1566847/</x:v>
      </x:c>
      <x:c r="U13" s="16" t="str">
        <x:v>https://s3.amazonaws.com/comicgeeks/comics/covers/large-2194741.jpg</x:v>
      </x:c>
      <x:c r="V13" s="15" t="str">
        <x:v>Not independently verified</x:v>
      </x:c>
      <x:c r="W13" s="15" t="str">
        <x:v>Published</x:v>
      </x:c>
      <x:c r="X13" s="15" t="str">
        <x:v>Reviewed 2026-10-20</x:v>
      </x:c>
    </x:row>
    <x:row r="14" ht="36" hidden="0" customHeight="1">
      <x:c r="A14" s="15" t="str">
        <x:v>CL-DC31-0013</x:v>
      </x:c>
      <x:c r="B14" s="15" t="str">
        <x:v>The Golden Age of DC Comics</x:v>
      </x:c>
      <x:c r="C14" s="15" t="str">
        <x:v>Unnumbered hardcover</x:v>
      </x:c>
      <x:c r="D14" s="13" t="n">
        <x:v>2013</x:v>
      </x:c>
      <x:c r="E14" s="15" t="str">
        <x:v>Taschen</x:v>
      </x:c>
      <x:c r="F14" s="15" t="str">
        <x:v>Bob Kane (reproduced cover art); Josh Baker (book design)</x:v>
      </x:c>
      <x:c r="G14" s="15" t="str">
        <x:v>Standard cover</x:v>
      </x:c>
      <x:c r="H14" s="15" t="str">
        <x:v>Reproduction / reference</x:v>
      </x:c>
      <x:c r="I14" s="15" t="str">
        <x:v>Batman (Bruce Wayne)</x:v>
      </x:c>
      <x:c r="J14" s="15" t="str">
        <x:v>No exclusive designation identified</x:v>
      </x:c>
      <x:c r="K14" s="15" t="str">
        <x:v>No convention designation identified</x:v>
      </x:c>
      <x:c r="L14" s="15" t="str">
        <x:v>Not publicly confirmed</x:v>
      </x:c>
      <x:c r="M14" s="15" t="str">
        <x:v>Hardcover historical reference book</x:v>
      </x:c>
      <x:c r="N14" s="15" t="str">
        <x:v>US / English</x:v>
      </x:c>
      <x:c r="O14" s="11" t="n">
        <x:v>41297</x:v>
      </x:c>
      <x:c r="P14" s="15" t="str">
        <x:v>The Taschen history book repackages Bob Kane’s existing Detective Comics #31 artwork. This is a historical cover-art reproduction, not a newly drawn homage; retained as a reference and excluded from homage totals.</x:v>
      </x:c>
      <x:c r="Q14" s="15" t="str">
        <x:v>Researched 2026-10-20. Reproduced giant Batman from original Kane cover. Verified reproduction — not a new homage Related edition or research reference; excluded from the distinct-artwork gallery.</x:v>
      </x:c>
      <x:c r="R14" s="15" t="str">
        <x:v>Partial</x:v>
      </x:c>
      <x:c r="S14" s="16" t="str">
        <x:v>https://leagueofcomicgeeks.com/comic/1618342/the-golden-age-of-dc-comics</x:v>
      </x:c>
      <x:c r="T14" s="16" t="str">
        <x:v>https://books.google.com/books?id=_MD_ugAACAAJ</x:v>
      </x:c>
      <x:c r="U14" s="16" t="str">
        <x:v>https://s3.amazonaws.com/comicgeeks/comics/covers/large-1618342.jpg</x:v>
      </x:c>
      <x:c r="V14" s="15" t="str">
        <x:v>Not independently verified</x:v>
      </x:c>
      <x:c r="W14" s="15" t="str">
        <x:v>Published</x:v>
      </x:c>
      <x:c r="X14" s="15" t="str">
        <x:v>Reviewed 2026-10-20</x:v>
      </x:c>
    </x:row>
    <x:row r="15" ht="36" hidden="0" customHeight="1">
      <x:c r="A15" s="15" t="str">
        <x:v>CL-DC31-0014</x:v>
      </x:c>
      <x:c r="B15" s="15" t="str">
        <x:v>Grumpy Cat</x:v>
      </x:c>
      <x:c r="C15" s="15" t="str">
        <x:v>#1</x:v>
      </x:c>
      <x:c r="D15" s="13" t="n">
        <x:v>2015</x:v>
      </x:c>
      <x:c r="E15" s="15" t="str">
        <x:v>Dynamite</x:v>
      </x:c>
      <x:c r="F15" s="15" t="str">
        <x:v>Ken Haeser (pencils, inks and colors)</x:v>
      </x:c>
      <x:c r="G15" s="15" t="str">
        <x:v>Hoknes Comics Ken Haeser Variant</x:v>
      </x:c>
      <x:c r="H15" s="15" t="str">
        <x:v>Direct homage</x:v>
      </x:c>
      <x:c r="I15" s="15" t="str">
        <x:v>Grumpy Cat; Pokey</x:v>
      </x:c>
      <x:c r="J15" s="15" t="str">
        <x:v>Hoknes Comics</x:v>
      </x:c>
      <x:c r="K15" s="15" t="str">
        <x:v>No convention designation identified</x:v>
      </x:c>
      <x:c r="L15" s="15" t="str">
        <x:v>Not publicly confirmed</x:v>
      </x:c>
      <x:c r="M15" s="15" t="str">
        <x:v>Variant cover</x:v>
      </x:c>
      <x:c r="N15" s="15" t="str">
        <x:v>US / English</x:v>
      </x:c>
      <x:c r="O15" s="11" t="n">
        <x:v>42284</x:v>
      </x:c>
      <x:c r="P15" s="15" t="str">
        <x:v>Ken Haeser’s Hoknes-exclusive cover is identified by GCD as a Batman #227 parody, carrying the lineage through the 1970 Adams composition. Distinguish it from Haeser’s other regular and incentive covers.</x:v>
      </x:c>
      <x:c r="Q15" s="15" t="str">
        <x:v>Researched 2026-10-20. Grumpy Cat as the looming hero and Pokey in the foreground; another small creature left unnamed. Some depicted identities remain unresolved.</x:v>
      </x:c>
      <x:c r="R15" s="15" t="str">
        <x:v>Verified</x:v>
      </x:c>
      <x:c r="S15" s="16" t="str">
        <x:v>https://leagueofcomicgeeks.com/comic/6295070/grumpy-cat-1?variant=8070053</x:v>
      </x:c>
      <x:c r="T15" s="16" t="str">
        <x:v>https://www.comics.org/issue/1475558/</x:v>
      </x:c>
      <x:c r="U15" s="16" t="str">
        <x:v>https://s3.amazonaws.com/comicgeeks/comics/covers/large-8070053.jpg</x:v>
      </x:c>
      <x:c r="V15" s="15" t="str">
        <x:v>Not independently verified</x:v>
      </x:c>
      <x:c r="W15" s="15" t="str">
        <x:v>Published</x:v>
      </x:c>
      <x:c r="X15" s="15" t="str">
        <x:v>Reviewed 2026-10-20</x:v>
      </x:c>
    </x:row>
    <x:row r="16" ht="48" hidden="0" customHeight="1">
      <x:c r="A16" s="15" t="str">
        <x:v>CL-DC31-0015</x:v>
      </x:c>
      <x:c r="B16" s="15" t="str">
        <x:v>Batman</x:v>
      </x:c>
      <x:c r="C16" s="15" t="str">
        <x:v>#1</x:v>
      </x:c>
      <x:c r="D16" s="13" t="n">
        <x:v>2016</x:v>
      </x:c>
      <x:c r="E16" s="15" t="str">
        <x:v>DC Comics</x:v>
      </x:c>
      <x:c r="F16" s="15" t="str">
        <x:v>Tony Harris</x:v>
      </x:c>
      <x:c r="G16" s="15" t="str">
        <x:v>Zapp! Comics Tony Harris Black &amp; White Variant (color edition grouped)</x:v>
      </x:c>
      <x:c r="H16" s="15" t="str">
        <x:v>Direct homage</x:v>
      </x:c>
      <x:c r="I16" s="15" t="str">
        <x:v>Batman (Bruce Wayne)</x:v>
      </x:c>
      <x:c r="J16" s="15" t="str">
        <x:v>Zapp! Comics</x:v>
      </x:c>
      <x:c r="K16" s="15" t="str">
        <x:v>No convention designation identified</x:v>
      </x:c>
      <x:c r="L16" s="15" t="str">
        <x:v>Not publicly confirmed</x:v>
      </x:c>
      <x:c r="M16" s="15" t="str">
        <x:v>B&amp;W</x:v>
      </x:c>
      <x:c r="N16" s="15" t="str">
        <x:v>US / English</x:v>
      </x:c>
      <x:c r="O16" s="11" t="n">
        <x:v>42536</x:v>
      </x:c>
      <x:c r="P16" s="15" t="str">
        <x:v>Tony Harris’s Zapp! exclusive directly reinterprets the looming Batman, mist, moon and castle. Supplied spreadsheet combined color and black-and-white versions of the same drawing; cataloged once with both editions noted.</x:v>
      </x:c>
      <x:c r="Q16" s="15" t="str">
        <x:v>Researched 2026-10-20. Batman looms over castle; foreground figures include Batman and an unidentified woman. No unsupported identity assigned. Verified metadata; visual homage attribution Some depicted identities remain unresolved.</x:v>
      </x:c>
      <x:c r="R16" s="15" t="str">
        <x:v>Partial</x:v>
      </x:c>
      <x:c r="S16" s="16" t="str">
        <x:v>https://leagueofcomicgeeks.com/comic/6847385/batman-1?variant=7869002</x:v>
      </x:c>
      <x:c r="T16" s="16" t="str">
        <x:v>https://comicspriceguide.com/titles/batman/1/pkrwcsy</x:v>
      </x:c>
      <x:c r="U16" s="16" t="str">
        <x:v>https://s3.amazonaws.com/comicgeeks/comics/covers/large-7869002.jpg</x:v>
      </x:c>
      <x:c r="V16" s="15" t="str">
        <x:v>Not independently verified</x:v>
      </x:c>
      <x:c r="W16" s="15" t="str">
        <x:v>Published</x:v>
      </x:c>
      <x:c r="X16" s="15" t="str">
        <x:v>Reviewed 2026-10-20</x:v>
      </x:c>
    </x:row>
    <x:row r="17" ht="48" hidden="0" customHeight="1">
      <x:c r="A17" s="15" t="str">
        <x:v>CL-DC31-0016</x:v>
      </x:c>
      <x:c r="B17" s="15" t="str">
        <x:v>Detective Comics</x:v>
      </x:c>
      <x:c r="C17" s="15" t="str">
        <x:v>#49</x:v>
      </x:c>
      <x:c r="D17" s="13" t="n">
        <x:v>2016</x:v>
      </x:c>
      <x:c r="E17" s="15" t="str">
        <x:v>DC Comics</x:v>
      </x:c>
      <x:c r="F17" s="15" t="str">
        <x:v>Neal Adams (pencils); Brent Anderson (inks); Laura Martin (colors)</x:v>
      </x:c>
      <x:c r="G17" s="15" t="str">
        <x:v>Neal Adams Variant</x:v>
      </x:c>
      <x:c r="H17" s="15" t="str">
        <x:v>Direct homage</x:v>
      </x:c>
      <x:c r="I17" s="15" t="str">
        <x:v>Joker; Harley Quinn; Batman (Bruce Wayne)</x:v>
      </x:c>
      <x:c r="J17" s="15" t="str">
        <x:v>No exclusive designation identified</x:v>
      </x:c>
      <x:c r="K17" s="15" t="str">
        <x:v>No convention designation identified</x:v>
      </x:c>
      <x:c r="L17" s="15" t="str">
        <x:v>Not publicly confirmed</x:v>
      </x:c>
      <x:c r="M17" s="15" t="str">
        <x:v>Variant cover</x:v>
      </x:c>
      <x:c r="N17" s="15" t="str">
        <x:v>US / English</x:v>
      </x:c>
      <x:c r="O17" s="11" t="n">
        <x:v>42403</x:v>
      </x:c>
      <x:c r="P17" s="15" t="str">
        <x:v>Adams redraws his Batman #227 cover using Joker, Harley Quinn and Batman. The artist interview confirms Brent Anderson inks and Laura Martin colors; DC 31 is the earlier lineage source, not this variant’s immediate model.</x:v>
      </x:c>
      <x:c r="Q17" s="15" t="str">
        <x:v>Researched 2026-10-20. Giant Joker, Harley Quinn fleeing foreground, Batman charging from left. Some depicted identities remain unresolved.</x:v>
      </x:c>
      <x:c r="R17" s="15" t="str">
        <x:v>Verified</x:v>
      </x:c>
      <x:c r="S17" s="16" t="str">
        <x:v>https://leagueofcomicgeeks.com/comic/8235646/detective-comics-49?variant=4474361</x:v>
      </x:c>
      <x:c r="T17" s="16" t="str">
        <x:v>https://13thdimension.com/exclusive-neal-adams-talks-batman-227detective-49/</x:v>
      </x:c>
      <x:c r="U17" s="16" t="str">
        <x:v>https://s3.amazonaws.com/comicgeeks/comics/covers/large-4474361.jpg</x:v>
      </x:c>
      <x:c r="V17" s="15" t="str">
        <x:v>Not independently verified</x:v>
      </x:c>
      <x:c r="W17" s="15" t="str">
        <x:v>Published</x:v>
      </x:c>
      <x:c r="X17" s="15" t="str">
        <x:v>Reviewed 2026-10-20</x:v>
      </x:c>
    </x:row>
    <x:row r="18" ht="48" hidden="0" customHeight="1">
      <x:c r="A18" s="15" t="str">
        <x:v>CL-DC31-0017</x:v>
      </x:c>
      <x:c r="B18" s="15" t="str">
        <x:v>Just Another Sheep</x:v>
      </x:c>
      <x:c r="C18" s="15" t="str">
        <x:v>#5</x:v>
      </x:c>
      <x:c r="D18" s="13" t="n">
        <x:v>2016</x:v>
      </x:c>
      <x:c r="E18" s="15" t="str">
        <x:v>Action Lab Comics</x:v>
      </x:c>
      <x:c r="F18" s="15" t="str">
        <x:v>JD Faith</x:v>
      </x:c>
      <x:c r="G18" s="15" t="str">
        <x:v>Standard cover</x:v>
      </x:c>
      <x:c r="H18" s="15" t="str">
        <x:v>Direct homage</x:v>
      </x:c>
      <x:c r="I18" s="15" t="str">
        <x:v>No named cover figures confirmed</x:v>
      </x:c>
      <x:c r="J18" s="15" t="str">
        <x:v>No exclusive designation identified</x:v>
      </x:c>
      <x:c r="K18" s="15" t="str">
        <x:v>No convention designation identified</x:v>
      </x:c>
      <x:c r="L18" s="15" t="str">
        <x:v>Not publicly confirmed</x:v>
      </x:c>
      <x:c r="M18" s="15" t="str">
        <x:v>Standard cover</x:v>
      </x:c>
      <x:c r="N18" s="15" t="str">
        <x:v>US / English</x:v>
      </x:c>
      <x:c r="O18" s="11" t="n">
        <x:v>42431</x:v>
      </x:c>
      <x:c r="P18" s="15" t="str">
        <x:v>JD Faith stages an enlarged figure over a misty mansion with a fleeing foreground figure, strongly echoing Batman #227 and the earlier DC 31 family. Artist and publication date verified; exact-target relationship remains a visual attribution.</x:v>
      </x:c>
      <x:c r="Q18" s="15" t="str">
        <x:v>Researched 2026-10-20. Giant suited man holding a sheep skull and a fleeing foreground figure; identities unconfirmed. Verified metadata; visual homage attribution Some depicted identities remain unresolved.</x:v>
      </x:c>
      <x:c r="R18" s="15" t="str">
        <x:v>Partial</x:v>
      </x:c>
      <x:c r="S18" s="16" t="str">
        <x:v>https://leagueofcomicgeeks.com/comic/2857693/just-another-sheep-5</x:v>
      </x:c>
      <x:c r="T18" s="16" t="str">
        <x:v>https://graphicpolicy.com/tag/just-another-sheep/</x:v>
      </x:c>
      <x:c r="U18" s="16" t="str">
        <x:v>https://s3.amazonaws.com/comicgeeks/comics/covers/large-2857693.jpg</x:v>
      </x:c>
      <x:c r="V18" s="15" t="str">
        <x:v>Not independently verified</x:v>
      </x:c>
      <x:c r="W18" s="15" t="str">
        <x:v>Published</x:v>
      </x:c>
      <x:c r="X18" s="15" t="str">
        <x:v>Reviewed 2026-10-20</x:v>
      </x:c>
    </x:row>
    <x:row r="19" ht="48" hidden="0" customHeight="1">
      <x:c r="A19" s="15" t="str">
        <x:v>CL-DC31-0018</x:v>
      </x:c>
      <x:c r="B19" s="15" t="str">
        <x:v>Chilling Adventures of Sabrina</x:v>
      </x:c>
      <x:c r="C19" s="15" t="str">
        <x:v>#7</x:v>
      </x:c>
      <x:c r="D19" s="13" t="n">
        <x:v>2017</x:v>
      </x:c>
      <x:c r="E19" s="15" t="str">
        <x:v>Archie Comics</x:v>
      </x:c>
      <x:c r="F19" s="15" t="str">
        <x:v>Robert Hack</x:v>
      </x:c>
      <x:c r="G19" s="15" t="str">
        <x:v>Standard cover</x:v>
      </x:c>
      <x:c r="H19" s="15" t="str">
        <x:v>Direct homage</x:v>
      </x:c>
      <x:c r="I19" s="15" t="str">
        <x:v>Edward Spellman</x:v>
      </x:c>
      <x:c r="J19" s="15" t="str">
        <x:v>No exclusive designation identified</x:v>
      </x:c>
      <x:c r="K19" s="15" t="str">
        <x:v>No convention designation identified</x:v>
      </x:c>
      <x:c r="L19" s="15" t="str">
        <x:v>Not publicly confirmed</x:v>
      </x:c>
      <x:c r="M19" s="15" t="str">
        <x:v>Standard cover</x:v>
      </x:c>
      <x:c r="N19" s="15" t="str">
        <x:v>US / English</x:v>
      </x:c>
      <x:c r="O19" s="11" t="n">
        <x:v>42921</x:v>
      </x:c>
      <x:c r="P19" s="15" t="str">
        <x:v>Robert Hack positions Edward Spellman above a mansion and a woman in white, invoking the gothic composition. Archie confirms cover artist and July 5 release. Homage relationship is a visual attribution, not an explicit publisher designation.</x:v>
      </x:c>
      <x:c r="Q19" s="15" t="str">
        <x:v>Researched 2026-10-20. Giant Edward Spellman based on issue subject and portrait; foreground woman left unnamed. Verified metadata; visual homage attribution Some depicted identities remain unresolved.</x:v>
      </x:c>
      <x:c r="R19" s="15" t="str">
        <x:v>Partial</x:v>
      </x:c>
      <x:c r="S19" s="16" t="str">
        <x:v>https://leagueofcomicgeeks.com/comic/7710008/chilling-adventures-of-sabrina-7</x:v>
      </x:c>
      <x:c r="T19" s="16" t="str">
        <x:v>https://archiecomics.com/july2017solicits/</x:v>
      </x:c>
      <x:c r="U19" s="16" t="str">
        <x:v>https://s3.amazonaws.com/comicgeeks/comics/covers/large-7710008.jpg</x:v>
      </x:c>
      <x:c r="V19" s="15" t="str">
        <x:v>Not independently verified</x:v>
      </x:c>
      <x:c r="W19" s="15" t="str">
        <x:v>Published</x:v>
      </x:c>
      <x:c r="X19" s="15" t="str">
        <x:v>Reviewed 2026-10-20</x:v>
      </x:c>
    </x:row>
    <x:row r="20" ht="84" hidden="0" customHeight="1">
      <x:c r="A20" s="15" t="str">
        <x:v>CL-DC31-0019</x:v>
      </x:c>
      <x:c r="B20" s="15" t="str">
        <x:v>Do You Pooh?</x:v>
      </x:c>
      <x:c r="C20" s="15" t="str">
        <x:v>#1</x:v>
      </x:c>
      <x:c r="D20" s="13" t="n">
        <x:v>2018</x:v>
      </x:c>
      <x:c r="E20" s="15" t="str">
        <x:v>Counterpoint Comics</x:v>
      </x:c>
      <x:c r="F20" s="15" t="str">
        <x:v>Marat Mychaels (attribution requires confirmation for this foil edition)</x:v>
      </x:c>
      <x:c r="G20" s="15" t="str">
        <x:v>Hot Flips New York Comic Con, Foil Variant</x:v>
      </x:c>
      <x:c r="H20" s="15" t="str">
        <x:v>Parody / homage</x:v>
      </x:c>
      <x:c r="I20" s="15" t="str">
        <x:v>Deadpooh</x:v>
      </x:c>
      <x:c r="J20" s="15" t="str">
        <x:v>Hot Flips</x:v>
      </x:c>
      <x:c r="K20" s="15" t="str">
        <x:v>New York Comic Con 2018</x:v>
      </x:c>
      <x:c r="L20" s="15" t="str">
        <x:v>25 foil copies (numbered /25 on supplied cover); standard edition advertised /50 separately</x:v>
      </x:c>
      <x:c r="M20" s="15" t="str">
        <x:v>Foil</x:v>
      </x:c>
      <x:c r="N20" s="15" t="str">
        <x:v>US / English</x:v>
      </x:c>
      <x:c r="O20" s="11" t="str">
        <x:v>2018 (exact release day unconfirmed)</x:v>
      </x:c>
      <x:c r="P20" s="15" t="str">
        <x:v>Hot Flips explicitly markets its 2018 All Out Pooh edition as a Batman #227 homage. The supplied foil image is numbered out of 25; do not apply the retailer’s /50 standard-cover run to the foil. January 1 was a year placeholder, not an actual on-sale date.</x:v>
      </x:c>
      <x:c r="Q20" s="15" t="str">
        <x:v>Researched 2026-10-20. Deadpooh in giant masked portrait; foreground parody figure left unnamed. Partial — exact foil artist and release day unconfirmed Some depicted identities remain unresolved.</x:v>
      </x:c>
      <x:c r="R20" s="15" t="str">
        <x:v>Partial</x:v>
      </x:c>
      <x:c r="S20" s="16" t="str">
        <x:v>https://leagueofcomicgeeks.com/comic/7460640/do-you-pooh-1?variant=4859437</x:v>
      </x:c>
      <x:c r="T20" s="16" t="str">
        <x:v>https://hotflips.com/product-category/hot-flips-exclusives/</x:v>
      </x:c>
      <x:c r="U20" s="16" t="str">
        <x:v>https://s3.amazonaws.com/comicgeeks/comics/covers/large-4859437.jpg</x:v>
      </x:c>
      <x:c r="V20" s="15" t="str">
        <x:v>Not independently verified</x:v>
      </x:c>
      <x:c r="W20" s="15" t="str">
        <x:v>Published</x:v>
      </x:c>
      <x:c r="X20" s="15" t="str">
        <x:v>Reviewed 2026-10-20</x:v>
      </x:c>
    </x:row>
    <x:row r="21" ht="48" hidden="0" customHeight="1">
      <x:c r="A21" s="15" t="str">
        <x:v>CL-DC31-0020</x:v>
      </x:c>
      <x:c r="B21" s="15" t="str">
        <x:v>Queen Of Bad Dreams</x:v>
      </x:c>
      <x:c r="C21" s="15" t="str">
        <x:v>#1</x:v>
      </x:c>
      <x:c r="D21" s="13" t="n">
        <x:v>2019</x:v>
      </x:c>
      <x:c r="E21" s="15" t="str">
        <x:v>Vault Comics</x:v>
      </x:c>
      <x:c r="F21" s="15" t="str">
        <x:v>Nathan Gooden</x:v>
      </x:c>
      <x:c r="G21" s="15" t="str">
        <x:v>CBSI Nathan Gooden Variant</x:v>
      </x:c>
      <x:c r="H21" s="15" t="str">
        <x:v>Direct homage</x:v>
      </x:c>
      <x:c r="I21" s="15" t="str">
        <x:v>No named cover figures confirmed</x:v>
      </x:c>
      <x:c r="J21" s="15" t="str">
        <x:v>CBSI</x:v>
      </x:c>
      <x:c r="K21" s="15" t="str">
        <x:v>No convention designation identified</x:v>
      </x:c>
      <x:c r="L21" s="15" t="str">
        <x:v>Not publicly confirmed</x:v>
      </x:c>
      <x:c r="M21" s="15" t="str">
        <x:v>Variant cover</x:v>
      </x:c>
      <x:c r="N21" s="15" t="str">
        <x:v>US / English</x:v>
      </x:c>
      <x:c r="O21" s="11" t="n">
        <x:v>43579</x:v>
      </x:c>
      <x:c r="P21" s="15" t="str">
        <x:v>The CBSI exclusive uses the Detective Comics #31 composition. This is not the separate Nathan Gooden Madame Xanadu #1 homage variant. Artist and CBSI edition are independently cataloged; character names remain unconfirmed from the cover.</x:v>
      </x:c>
      <x:c r="Q21" s="15" t="str">
        <x:v>Researched 2026-10-20. Giant woman and a smaller foreground figure; identities unconfirmed. Verified metadata; visual homage attribution Some depicted identities remain unresolved.</x:v>
      </x:c>
      <x:c r="R21" s="15" t="str">
        <x:v>Partial</x:v>
      </x:c>
      <x:c r="S21" s="16" t="str">
        <x:v>https://leagueofcomicgeeks.com/comic/3989023/queen-of-bad-dreams-1?variant=5253410</x:v>
      </x:c>
      <x:c r="T21" s="16" t="str">
        <x:v>https://www.comics.org/series/145177/</x:v>
      </x:c>
      <x:c r="U21" s="16" t="str">
        <x:v>https://s3.amazonaws.com/comicgeeks/comics/covers/large-5253410.jpg</x:v>
      </x:c>
      <x:c r="V21" s="15" t="str">
        <x:v>Not independently verified</x:v>
      </x:c>
      <x:c r="W21" s="15" t="str">
        <x:v>Published</x:v>
      </x:c>
      <x:c r="X21" s="15" t="str">
        <x:v>Reviewed 2026-10-20</x:v>
      </x:c>
    </x:row>
    <x:row r="22" ht="36" hidden="0" customHeight="1">
      <x:c r="A22" s="15" t="str">
        <x:v>CL-DC31-0021</x:v>
      </x:c>
      <x:c r="B22" s="15" t="str">
        <x:v>The Joker</x:v>
      </x:c>
      <x:c r="C22" s="15" t="str">
        <x:v>#2</x:v>
      </x:c>
      <x:c r="D22" s="13" t="n">
        <x:v>2021</x:v>
      </x:c>
      <x:c r="E22" s="15" t="str">
        <x:v>DC Comics</x:v>
      </x:c>
      <x:c r="F22" s="15" t="str">
        <x:v>Neal Adams</x:v>
      </x:c>
      <x:c r="G22" s="15" t="str">
        <x:v>State of Comics Neal Adams Homage Variant</x:v>
      </x:c>
      <x:c r="H22" s="15" t="str">
        <x:v>Direct homage</x:v>
      </x:c>
      <x:c r="I22" s="15" t="str">
        <x:v>Joker; Batman (Bruce Wayne); Nightwing (Dick Grayson); Robin (Tim Drake)</x:v>
      </x:c>
      <x:c r="J22" s="15" t="str">
        <x:v>State of Comics</x:v>
      </x:c>
      <x:c r="K22" s="15" t="str">
        <x:v>No convention designation identified</x:v>
      </x:c>
      <x:c r="L22" s="15" t="str">
        <x:v>Not publicly confirmed</x:v>
      </x:c>
      <x:c r="M22" s="15" t="str">
        <x:v>Variant cover</x:v>
      </x:c>
      <x:c r="N22" s="15" t="str">
        <x:v>US / English</x:v>
      </x:c>
      <x:c r="O22" s="11" t="n">
        <x:v>44299</x:v>
      </x:c>
      <x:c r="P22" s="15" t="str">
        <x:v>Retailer and original-art preview identify this Neal Adams State of Comics cover as Batman #227 homage. GCD documents the DC 31→Batman 227→Joker 2 chain; not a direct redraw of the 1939 cover.</x:v>
      </x:c>
      <x:c r="Q22" s="15" t="str">
        <x:v>Researched 2026-10-20. Giant Joker; Batman, Nightwing and Robin chase a fleeing foreground figure, left unnamed. Some depicted identities remain unresolved.</x:v>
      </x:c>
      <x:c r="R22" s="15" t="str">
        <x:v>Verified</x:v>
      </x:c>
      <x:c r="S22" s="16" t="str">
        <x:v>https://leagueofcomicgeeks.com/comic/4044413/the-joker-2?variant=4163127</x:v>
      </x:c>
      <x:c r="T22" s="16" t="str">
        <x:v>https://my.comics.org/issue/2271382/</x:v>
      </x:c>
      <x:c r="U22" s="16" t="str">
        <x:v>https://s3.amazonaws.com/comicgeeks/comics/covers/large-4163127.jpg</x:v>
      </x:c>
      <x:c r="V22" s="15" t="str">
        <x:v>Not independently verified</x:v>
      </x:c>
      <x:c r="W22" s="15" t="str">
        <x:v>Published</x:v>
      </x:c>
      <x:c r="X22" s="15" t="str">
        <x:v>Reviewed 2026-10-20</x:v>
      </x:c>
    </x:row>
    <x:row r="23" ht="48" hidden="0" customHeight="1">
      <x:c r="A23" s="15" t="str">
        <x:v>CL-DC31-0022</x:v>
      </x:c>
      <x:c r="B23" s="15" t="str">
        <x:v>Nottingham</x:v>
      </x:c>
      <x:c r="C23" s="15" t="str">
        <x:v>#6</x:v>
      </x:c>
      <x:c r="D23" s="13" t="n">
        <x:v>2022</x:v>
      </x:c>
      <x:c r="E23" s="15" t="str">
        <x:v>Mad Cave Studios</x:v>
      </x:c>
      <x:c r="F23" s="15" t="str">
        <x:v>Kevin Delgado</x:v>
      </x:c>
      <x:c r="G23" s="15" t="str">
        <x:v>3-D Comics Kevin Delgado Foil Variant</x:v>
      </x:c>
      <x:c r="H23" s="15" t="str">
        <x:v>Direct homage</x:v>
      </x:c>
      <x:c r="I23" s="15" t="str">
        <x:v>No named cover figures confirmed</x:v>
      </x:c>
      <x:c r="J23" s="15" t="str">
        <x:v>3-D Comics</x:v>
      </x:c>
      <x:c r="K23" s="15" t="str">
        <x:v>No convention designation identified</x:v>
      </x:c>
      <x:c r="L23" s="15" t="str">
        <x:v>Not publicly confirmed</x:v>
      </x:c>
      <x:c r="M23" s="15" t="str">
        <x:v>Foil</x:v>
      </x:c>
      <x:c r="N23" s="15" t="str">
        <x:v>US / English</x:v>
      </x:c>
      <x:c r="O23" s="11" t="n">
        <x:v>44657</x:v>
      </x:c>
      <x:c r="P23" s="15" t="str">
        <x:v>Kevin Delgado’s 3-D Comics foil variant follows Batman #227. Artist lists Nottingham #6 in his portfolio. A 125-copy limit appears in resale records but was not independently confirmed by the issuing retailer; left unconfirmed.</x:v>
      </x:c>
      <x:c r="Q23" s="15" t="str">
        <x:v>Researched 2026-10-20. Large hooded figure and smaller foreground figures; identities unconfirmed. Some depicted identities remain unresolved.</x:v>
      </x:c>
      <x:c r="R23" s="15" t="str">
        <x:v>Verified</x:v>
      </x:c>
      <x:c r="S23" s="16" t="str">
        <x:v>https://leagueofcomicgeeks.com/comic/2942346/nottingham-6?variant=1629598</x:v>
      </x:c>
      <x:c r="T23" s="16" t="str">
        <x:v>https://www.kevindelgado.co/about.html</x:v>
      </x:c>
      <x:c r="U23" s="16" t="str">
        <x:v>https://s3.amazonaws.com/comicgeeks/comics/covers/large-1629598.jpg</x:v>
      </x:c>
      <x:c r="V23" s="15" t="str">
        <x:v>Not independently verified</x:v>
      </x:c>
      <x:c r="W23" s="15" t="str">
        <x:v>Published</x:v>
      </x:c>
      <x:c r="X23" s="15" t="str">
        <x:v>Reviewed 2026-10-20</x:v>
      </x:c>
    </x:row>
    <x:row r="24" ht="48" hidden="0" customHeight="1">
      <x:c r="A24" s="15" t="str">
        <x:v>CL-DC31-0023</x:v>
      </x:c>
      <x:c r="B24" s="15" t="str">
        <x:v>Red Room: Trigger Warnings</x:v>
      </x:c>
      <x:c r="C24" s="15" t="str">
        <x:v>#4</x:v>
      </x:c>
      <x:c r="D24" s="13" t="n">
        <x:v>2022</x:v>
      </x:c>
      <x:c r="E24" s="15" t="str">
        <x:v>Fantagraphics Books</x:v>
      </x:c>
      <x:c r="F24" s="15" t="str">
        <x:v>Trey Antley (pencils, inks and colors)</x:v>
      </x:c>
      <x:c r="G24" s="15" t="str">
        <x:v>HeroesCon 2022 Exclusive - Bombardier And Son Comics - Art By Trey Antley Variant</x:v>
      </x:c>
      <x:c r="H24" s="15" t="str">
        <x:v>Direct homage</x:v>
      </x:c>
      <x:c r="I24" s="15" t="str">
        <x:v>No named cover figures confirmed</x:v>
      </x:c>
      <x:c r="J24" s="15" t="str">
        <x:v>Bombardier and Son Comics</x:v>
      </x:c>
      <x:c r="K24" s="15" t="str">
        <x:v>HeroesCon 2022</x:v>
      </x:c>
      <x:c r="L24" s="15" t="str">
        <x:v>Not publicly confirmed</x:v>
      </x:c>
      <x:c r="M24" s="15" t="str">
        <x:v>Variant cover</x:v>
      </x:c>
      <x:c r="N24" s="15" t="str">
        <x:v>US / English</x:v>
      </x:c>
      <x:c r="O24" s="11" t="n">
        <x:v>44734</x:v>
      </x:c>
      <x:c r="P24" s="15" t="str">
        <x:v>GCD identifies Antley’s cover as Batman #227 homage and records the signature “after Neal Adams.” This is the HeroesCon/Bombardier and Son edition in the supplied reference, not the other Trigger Warnings #4 variants.</x:v>
      </x:c>
      <x:c r="Q24" s="15" t="str">
        <x:v>Researched 2026-10-20. Giant owl-like masked killer and two fleeing foreground figures; identities unconfirmed. Some depicted identities remain unresolved.</x:v>
      </x:c>
      <x:c r="R24" s="15" t="str">
        <x:v>Verified</x:v>
      </x:c>
      <x:c r="S24" s="16" t="str">
        <x:v>https://leagueofcomicgeeks.com/comic/2214902/red-room-trigger-warnings-4?variant=3658681</x:v>
      </x:c>
      <x:c r="T24" s="16" t="str">
        <x:v>https://www.comics.org/issue/2429664/</x:v>
      </x:c>
      <x:c r="U24" s="16" t="str">
        <x:v>https://s3.amazonaws.com/comicgeeks/comics/covers/large-3658681.jpg</x:v>
      </x:c>
      <x:c r="V24" s="15" t="str">
        <x:v>Not independently verified</x:v>
      </x:c>
      <x:c r="W24" s="15" t="str">
        <x:v>Published</x:v>
      </x:c>
      <x:c r="X24" s="15" t="str">
        <x:v>Reviewed 2026-10-20</x:v>
      </x:c>
    </x:row>
    <x:row r="25" ht="48" hidden="0" customHeight="1">
      <x:c r="A25" s="15" t="str">
        <x:v>CL-DC31-0024</x:v>
      </x:c>
      <x:c r="B25" s="15" t="str">
        <x:v>The Terrifying Crimson Bat</x:v>
      </x:c>
      <x:c r="C25" s="15" t="str">
        <x:v>#1</x:v>
      </x:c>
      <x:c r="D25" s="13" t="n">
        <x:v>2023</x:v>
      </x:c>
      <x:c r="E25" s="15" t="str">
        <x:v>Crimson Bat Comics</x:v>
      </x:c>
      <x:c r="F25" s="15" t="str">
        <x:v>Alex Cormack (variant-name attribution; independently unconfirmed)</x:v>
      </x:c>
      <x:c r="G25" s="15" t="str">
        <x:v>Cover G Alex Cormack Batman #227 Homage Variant</x:v>
      </x:c>
      <x:c r="H25" s="15" t="str">
        <x:v>Direct homage</x:v>
      </x:c>
      <x:c r="I25" s="15" t="str">
        <x:v>Crimson Bat</x:v>
      </x:c>
      <x:c r="J25" s="15" t="str">
        <x:v>No exclusive designation identified</x:v>
      </x:c>
      <x:c r="K25" s="15" t="str">
        <x:v>No convention designation identified</x:v>
      </x:c>
      <x:c r="L25" s="15" t="str">
        <x:v>Not publicly confirmed</x:v>
      </x:c>
      <x:c r="M25" s="15" t="str">
        <x:v>Variant cover</x:v>
      </x:c>
      <x:c r="N25" s="15" t="str">
        <x:v>US / English</x:v>
      </x:c>
      <x:c r="O25" s="11" t="n">
        <x:v>45259</x:v>
      </x:c>
      <x:c r="P25" s="15" t="str">
        <x:v>Variant name identifies Alex Cormack and Batman #227, whose layout is plainly reproduced. Artist and exact exclusive release date remain dependent on the supplied LCG record. Retailer confirms the independent title and creators, not this exact Cover G.</x:v>
      </x:c>
      <x:c r="Q25" s="15" t="str">
        <x:v>Researched 2026-10-20. Crimson Bat looming and in foreground, woman in purple left unnamed. Partial — variant metadata requires primary confirmation Some depicted identities remain unresolved.</x:v>
      </x:c>
      <x:c r="R25" s="15" t="str">
        <x:v>Partial</x:v>
      </x:c>
      <x:c r="S25" s="16" t="str">
        <x:v>https://leagueofcomicgeeks.com/comic/1638145/the-terrifying-crimson-bat-1?variant=8862862</x:v>
      </x:c>
      <x:c r="T25" s="16" t="str">
        <x:v>https://gabescave.com/products/the-terrifying-crimson-bat-comics-1-gabes-cave-exclusive</x:v>
      </x:c>
      <x:c r="U25" s="16" t="str">
        <x:v>https://s3.amazonaws.com/comicgeeks/comics/covers/large-8862862.jpg</x:v>
      </x:c>
      <x:c r="V25" s="15" t="str">
        <x:v>Not independently verified</x:v>
      </x:c>
      <x:c r="W25" s="15" t="str">
        <x:v>Published</x:v>
      </x:c>
      <x:c r="X25" s="15" t="str">
        <x:v>Reviewed 2026-10-20</x:v>
      </x:c>
    </x:row>
    <x:row r="26" ht="36" hidden="0" customHeight="1">
      <x:c r="A26" s="15" t="str">
        <x:v>CL-DC31-0025</x:v>
      </x:c>
      <x:c r="B26" s="15" t="str">
        <x:v>Batman: Dark Age</x:v>
      </x:c>
      <x:c r="C26" s="15" t="str">
        <x:v>#6</x:v>
      </x:c>
      <x:c r="D26" s="13" t="n">
        <x:v>2024</x:v>
      </x:c>
      <x:c r="E26" s="15" t="str">
        <x:v>DC Comics</x:v>
      </x:c>
      <x:c r="F26" s="15" t="str">
        <x:v>Bill Sienkiewicz</x:v>
      </x:c>
      <x:c r="G26" s="15" t="str">
        <x:v>Cover B Bill Sienkiewicz Cardstock Variant</x:v>
      </x:c>
      <x:c r="H26" s="15" t="str">
        <x:v>Direct homage</x:v>
      </x:c>
      <x:c r="I26" s="15" t="str">
        <x:v>Batman (Bruce Wayne)</x:v>
      </x:c>
      <x:c r="J26" s="15" t="str">
        <x:v>No exclusive designation identified</x:v>
      </x:c>
      <x:c r="K26" s="15" t="str">
        <x:v>No convention designation identified</x:v>
      </x:c>
      <x:c r="L26" s="15" t="str">
        <x:v>Not publicly confirmed</x:v>
      </x:c>
      <x:c r="M26" s="15" t="str">
        <x:v>Card stock variant cover</x:v>
      </x:c>
      <x:c r="N26" s="15" t="str">
        <x:v>US / English</x:v>
      </x:c>
      <x:c r="O26" s="11" t="n">
        <x:v>45609</x:v>
      </x:c>
      <x:c r="P26" s="15" t="str">
        <x:v>Bill Sienkiewicz’s giant Batman, moon and gothic building extend the DC 31 composition. Publisher verifies variant credit; initial solicitation September 25 was delayed to November 13, as reflected in DC’s current issue page.</x:v>
      </x:c>
      <x:c r="Q26" s="15" t="str">
        <x:v>Researched 2026-10-20. Looming Batman and an additional colorful foreground figure; latter left unnamed. Verified metadata; visual homage attribution Some depicted identities remain unresolved.</x:v>
      </x:c>
      <x:c r="R26" s="15" t="str">
        <x:v>Partial</x:v>
      </x:c>
      <x:c r="S26" s="16" t="str">
        <x:v>https://leagueofcomicgeeks.com/comic/5389207/batman-dark-age-6?variant=7240282</x:v>
      </x:c>
      <x:c r="T26" s="16" t="str">
        <x:v>https://www.dc.com/comics/batman-dark-age-2024/batman-dark-age-6</x:v>
      </x:c>
      <x:c r="U26" s="16" t="str">
        <x:v>https://s3.amazonaws.com/comicgeeks/comics/covers/large-7240282.jpg</x:v>
      </x:c>
      <x:c r="V26" s="15" t="str">
        <x:v>Not independently verified</x:v>
      </x:c>
      <x:c r="W26" s="15" t="str">
        <x:v>Published</x:v>
      </x:c>
      <x:c r="X26" s="15" t="str">
        <x:v>Reviewed 2026-10-20</x:v>
      </x:c>
    </x:row>
    <x:row r="27" ht="52.79999923706055" hidden="0" customHeight="1">
      <x:c r="A27" s="17" t="str">
        <x:v>CL-DC31-0026</x:v>
      </x:c>
      <x:c r="B27" s="17" t="str">
        <x:v>The Batman of Arkham</x:v>
      </x:c>
      <x:c r="C27" s="17" t="str">
        <x:v>#1</x:v>
      </x:c>
      <x:c r="D27" s="18" t="n">
        <x:v>2000</x:v>
      </x:c>
      <x:c r="E27" s="17" t="str">
        <x:v>DC Comics</x:v>
      </x:c>
      <x:c r="F27" s="17" t="str">
        <x:v>Enrique Alcatena (pencils and inks); Noelle Giddings (colors); Heroic Age (color separations)</x:v>
      </x:c>
      <x:c r="G27" s="17" t="str">
        <x:v>Standard cover</x:v>
      </x:c>
      <x:c r="H27" s="17" t="str">
        <x:v>Direct homage</x:v>
      </x:c>
      <x:c r="I27" s="17" t="str">
        <x:v>Batman (Bruce Wayne)</x:v>
      </x:c>
      <x:c r="J27" s="17" t="str">
        <x:v>No exclusive designation identified</x:v>
      </x:c>
      <x:c r="K27" s="17" t="str">
        <x:v>No convention designation identified</x:v>
      </x:c>
      <x:c r="L27" s="17" t="str">
        <x:v>Not publicly confirmed</x:v>
      </x:c>
      <x:c r="M27" s="17" t="str">
        <x:v>Prestige-format one-shot</x:v>
      </x:c>
      <x:c r="N27" s="17" t="str">
        <x:v>US / English</x:v>
      </x:c>
      <x:c r="O27" s="19" t="n">
        <x:v>36698</x:v>
      </x:c>
      <x:c r="P27" s="17" t="str">
        <x:v>Alcatena’s giant Victorian Batman looms over a personified Arkham Asylum. Original-art auction confirms the visual connection to Detective Comics #31. June 21 2000 is original print on-sale date; Apple lists later digital release in 2014.</x:v>
      </x:c>
      <x:c r="Q27" s="17" t="str">
        <x:v>Native flat digital cover inspected. Batman appears above asylum; the building has an architectural face, not an identified additional person. Verified metadata; visually confirmed homage</x:v>
      </x:c>
      <x:c r="R27" s="17" t="str">
        <x:v>Partial</x:v>
      </x:c>
      <x:c r="S27" s="17" t="str">
        <x:v>https://www.comics.org/issue/63311/</x:v>
      </x:c>
      <x:c r="T27" s="17" t="str">
        <x:v>https://www.comiclink.com/auctions/item.asp?id=1294978</x:v>
      </x:c>
      <x:c r="U27" s="17" t="str">
        <x:v>https://is1-ssl.mzstatic.com/image/thumb/Publication4/v4/9c/66/49/9c664997-355e-dfa3-9087-168ec7ae56a7/BMOA_01_COVER.jpg/1800x0w.jpg</x:v>
      </x:c>
      <x:c r="V27" s="17" t="str">
        <x:v>Not independently verified</x:v>
      </x:c>
      <x:c r="W27" s="17" t="str">
        <x:v>Published</x:v>
      </x:c>
      <x:c r="X27" s="17" t="str">
        <x:v>Reviewed 2026-10-20</x:v>
      </x:c>
    </x:row>
    <x:row r="28" ht="79.19999694824219" hidden="0" customHeight="1">
      <x:c r="A28" s="17" t="str">
        <x:v>CL-DC31-0027</x:v>
      </x:c>
      <x:c r="B28" s="17" t="str">
        <x:v>Following Cerebus</x:v>
      </x:c>
      <x:c r="C28" s="17" t="str">
        <x:v>#3</x:v>
      </x:c>
      <x:c r="D28" s="18" t="n">
        <x:v>2005</x:v>
      </x:c>
      <x:c r="E28" s="17" t="str">
        <x:v>Win-Mill Productions</x:v>
      </x:c>
      <x:c r="F28" s="17" t="str">
        <x:v>Dave Sim; Gerhard</x:v>
      </x:c>
      <x:c r="G28" s="17" t="str">
        <x:v>Dialectic Comics fold-out cover panel</x:v>
      </x:c>
      <x:c r="H28" s="17" t="str">
        <x:v>Direct homage</x:v>
      </x:c>
      <x:c r="I28" s="17" t="str">
        <x:v>Cerebus</x:v>
      </x:c>
      <x:c r="J28" s="17" t="str">
        <x:v>No exclusive designation identified</x:v>
      </x:c>
      <x:c r="K28" s="17" t="str">
        <x:v>No convention designation identified</x:v>
      </x:c>
      <x:c r="L28" s="17" t="str">
        <x:v>Not publicly confirmed</x:v>
      </x:c>
      <x:c r="M28" s="17" t="str">
        <x:v>Magazine foldout cover panel</x:v>
      </x:c>
      <x:c r="N28" s="17" t="str">
        <x:v>US / English</x:v>
      </x:c>
      <x:c r="O28" s="19" t="n">
        <x:v>38378</x:v>
      </x:c>
      <x:c r="P28" s="17" t="str">
        <x:v>Special fold-out jacket includes a full-size Detective Comics #31 parody titled Dialectic Comics, alongside separate Avengers #4 and Weird Science-Fantasy #29 parodies. This is a published foldout panel, not the magazine’s principal outer front.</x:v>
      </x:c>
      <x:c r="Q28" s="17" t="str">
        <x:v>Right-hand Dialectic Comics panel inspected. Cerebus replaces the giant Batman above a castle; the foreground boat is an object, not an additional identified character. Verified cover panel; exact on-sale day secondary-source only</x:v>
      </x:c>
      <x:c r="R28" s="17" t="str">
        <x:v>Partial</x:v>
      </x:c>
      <x:c r="S28" s="17" t="str">
        <x:v>https://momentofcerebus.blogspot.com/2014/05/dialectic-comics.html</x:v>
      </x:c>
      <x:c r="T28" s="17" t="str">
        <x:v>https://comicvine.gamespot.com/following-cerebus-3/4000-903001/</x:v>
      </x:c>
      <x:c r="U28" s="17" t="str">
        <x:v>https://blogger.googleusercontent.com/img/b/R29vZ2xl/AVvXsEgPZiIo8anLeqsGdf4aig7LZlwHWQdgfwSxuL5t8Cj4Emz4blqWe6wlxIyOsKUUBejoAjBstg8pjIbY0SeYA2DAIm5jcRytXOo8clzdgO3OhHIFgu9KGT-98PHAY3wMm1gNZn1dVX07uNqB/s1600/following_cerebus_03_b.jpg</x:v>
      </x:c>
      <x:c r="V28" s="17" t="str">
        <x:v>Not independently verified</x:v>
      </x:c>
      <x:c r="W28" s="17" t="str">
        <x:v>Published</x:v>
      </x:c>
      <x:c r="X28" s="17" t="str">
        <x:v>Reviewed 2026-10-20</x:v>
      </x:c>
    </x:row>
    <x:row r="29" ht="52.79999923706055" hidden="0" customHeight="1">
      <x:c r="A29" s="17" t="str">
        <x:v>CL-DC31-0028</x:v>
      </x:c>
      <x:c r="B29" s="17" t="str">
        <x:v>Batman: The Golden Age</x:v>
      </x:c>
      <x:c r="C29" s="17" t="str">
        <x:v>Vol. 1</x:v>
      </x:c>
      <x:c r="D29" s="18" t="n">
        <x:v>2016</x:v>
      </x:c>
      <x:c r="E29" s="17" t="str">
        <x:v>DC Comics</x:v>
      </x:c>
      <x:c r="F29" s="17" t="str">
        <x:v>Michael Cho</x:v>
      </x:c>
      <x:c r="G29" s="17" t="str">
        <x:v>Standard cover</x:v>
      </x:c>
      <x:c r="H29" s="17" t="str">
        <x:v>Direct homage</x:v>
      </x:c>
      <x:c r="I29" s="17" t="str">
        <x:v>Batman (Bruce Wayne)</x:v>
      </x:c>
      <x:c r="J29" s="17" t="str">
        <x:v>No exclusive designation identified</x:v>
      </x:c>
      <x:c r="K29" s="17" t="str">
        <x:v>No convention designation identified</x:v>
      </x:c>
      <x:c r="L29" s="17" t="str">
        <x:v>Not publicly confirmed</x:v>
      </x:c>
      <x:c r="M29" s="17" t="str">
        <x:v>Trade paperback</x:v>
      </x:c>
      <x:c r="N29" s="17" t="str">
        <x:v>US / English</x:v>
      </x:c>
      <x:c r="O29" s="19" t="n">
        <x:v>42592</x:v>
      </x:c>
      <x:c r="P29" s="17" t="str">
        <x:v>New Michael Cho cover reinterprets the giant Batman, moon, bats, castle and fog of Detective Comics #31. The contents reprint Golden Age stories, but the cover is a new illustration; distinguish it from the Taschen reproduction.</x:v>
      </x:c>
      <x:c r="Q29" s="17" t="str">
        <x:v>Publisher 1500×2322 image inspected. Batman occupies the upper illustration and logo. Cream paper texture is intentional printed book design, not an exterior background. Verified metadata; visually confirmed homage</x:v>
      </x:c>
      <x:c r="R29" s="17" t="str">
        <x:v>Partial</x:v>
      </x:c>
      <x:c r="S29" s="17" t="str">
        <x:v>https://www.dc.com/graphic-novels/batman-the-golden-age-2016/batman-the-golden-age-vol-1</x:v>
      </x:c>
      <x:c r="T29" s="17" t="str">
        <x:v>https://greggoldsteincomicartgallery.com/enrique-alcatena-haunting-homage/</x:v>
      </x:c>
      <x:c r="U29" s="17" t="str">
        <x:v>https://static.dc.com/dc/files/default_images/BM_GAv1_CVR_B_570d44998ad121.49152334.jpg</x:v>
      </x:c>
      <x:c r="V29" s="17" t="str">
        <x:v>Not independently verified</x:v>
      </x:c>
      <x:c r="W29" s="17" t="str">
        <x:v>Published</x:v>
      </x:c>
      <x:c r="X29" s="17" t="str">
        <x:v>Reviewed 2026-10-20</x:v>
      </x:c>
    </x:row>
  </x:sheetData>
  <x:conditionalFormatting sqref="R2:R26">
    <x:cfRule type="cellIs" dxfId="5" priority="2" aboveAverage="0" percent="0" bottom="0" operator="equal" rank="0" equalAverage="0">
      <x:formula>"Verified"</x:formula>
    </x:cfRule>
    <x:cfRule type="cellIs" dxfId="6" priority="3" aboveAverage="0" percent="0" bottom="0" operator="equal" rank="0" equalAverage="0">
      <x:formula>"Partial"</x:formula>
    </x:cfRule>
    <x:cfRule type="cellIs" dxfId="7"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26">
      <x:formula1>"Verified,Partial,Needs Review"</x:formula1>
      <x:formula2>0</x:formula2>
    </x:dataValidation>
  </x:dataValidations>
  <x:hyperlinks>
    <x:hyperlink xmlns:r="http://schemas.openxmlformats.org/officeDocument/2006/relationships" ref="S2" r:id="R1cd43884c0e34b6e"/>
    <x:hyperlink xmlns:r="http://schemas.openxmlformats.org/officeDocument/2006/relationships" ref="T2" r:id="R9974a489c82148bb"/>
    <x:hyperlink xmlns:r="http://schemas.openxmlformats.org/officeDocument/2006/relationships" ref="U2" r:id="R577fe65a58c14bce"/>
    <x:hyperlink xmlns:r="http://schemas.openxmlformats.org/officeDocument/2006/relationships" ref="S3" r:id="R30399f44ad034c8c"/>
    <x:hyperlink xmlns:r="http://schemas.openxmlformats.org/officeDocument/2006/relationships" ref="T3" r:id="Rc745b6b7b2a248a0"/>
    <x:hyperlink xmlns:r="http://schemas.openxmlformats.org/officeDocument/2006/relationships" ref="U3" r:id="Rece0e9f99c0248f9"/>
    <x:hyperlink xmlns:r="http://schemas.openxmlformats.org/officeDocument/2006/relationships" ref="S4" r:id="Ree516d2eac054527"/>
    <x:hyperlink xmlns:r="http://schemas.openxmlformats.org/officeDocument/2006/relationships" ref="T4" r:id="Rffb4a3ee6d364bcc"/>
    <x:hyperlink xmlns:r="http://schemas.openxmlformats.org/officeDocument/2006/relationships" ref="U4" r:id="Rc3931c4a3c7f4e55"/>
    <x:hyperlink xmlns:r="http://schemas.openxmlformats.org/officeDocument/2006/relationships" ref="S5" r:id="Rb9fd37994f694a3d"/>
    <x:hyperlink xmlns:r="http://schemas.openxmlformats.org/officeDocument/2006/relationships" ref="T5" r:id="R7bbf3d805a4343dd"/>
    <x:hyperlink xmlns:r="http://schemas.openxmlformats.org/officeDocument/2006/relationships" ref="U5" r:id="R4ccfbf975b334ca8"/>
    <x:hyperlink xmlns:r="http://schemas.openxmlformats.org/officeDocument/2006/relationships" ref="S6" r:id="R6a49471da00c4d3a"/>
    <x:hyperlink xmlns:r="http://schemas.openxmlformats.org/officeDocument/2006/relationships" ref="T6" r:id="R1568b1b468e945ff"/>
    <x:hyperlink xmlns:r="http://schemas.openxmlformats.org/officeDocument/2006/relationships" ref="U6" r:id="Rc11c6e36b3c94e17"/>
    <x:hyperlink xmlns:r="http://schemas.openxmlformats.org/officeDocument/2006/relationships" ref="S7" r:id="R03998b06765d4995"/>
    <x:hyperlink xmlns:r="http://schemas.openxmlformats.org/officeDocument/2006/relationships" ref="T7" r:id="Rc7033638123941fe"/>
    <x:hyperlink xmlns:r="http://schemas.openxmlformats.org/officeDocument/2006/relationships" ref="U7" r:id="R0aa0f44a78f84fca"/>
    <x:hyperlink xmlns:r="http://schemas.openxmlformats.org/officeDocument/2006/relationships" ref="S8" r:id="Rce895986cb24452f"/>
    <x:hyperlink xmlns:r="http://schemas.openxmlformats.org/officeDocument/2006/relationships" ref="T8" r:id="Rae0c55321b4f44e4"/>
    <x:hyperlink xmlns:r="http://schemas.openxmlformats.org/officeDocument/2006/relationships" ref="U8" r:id="R7883e478182745c5"/>
    <x:hyperlink xmlns:r="http://schemas.openxmlformats.org/officeDocument/2006/relationships" ref="S9" r:id="R866da9a7d7b44bff"/>
    <x:hyperlink xmlns:r="http://schemas.openxmlformats.org/officeDocument/2006/relationships" ref="T9" r:id="R447f2482459c45e5"/>
    <x:hyperlink xmlns:r="http://schemas.openxmlformats.org/officeDocument/2006/relationships" ref="U9" r:id="R93555c3520484ffb"/>
    <x:hyperlink xmlns:r="http://schemas.openxmlformats.org/officeDocument/2006/relationships" ref="S10" r:id="R795c079dc22d4e03"/>
    <x:hyperlink xmlns:r="http://schemas.openxmlformats.org/officeDocument/2006/relationships" ref="T10" r:id="Rb0de779f6b4b44e8"/>
    <x:hyperlink xmlns:r="http://schemas.openxmlformats.org/officeDocument/2006/relationships" ref="U10" r:id="R2a6790db977a4f19"/>
    <x:hyperlink xmlns:r="http://schemas.openxmlformats.org/officeDocument/2006/relationships" ref="S11" r:id="R74227ba584634efe"/>
    <x:hyperlink xmlns:r="http://schemas.openxmlformats.org/officeDocument/2006/relationships" ref="T11" r:id="R648ada4f05b242b8"/>
    <x:hyperlink xmlns:r="http://schemas.openxmlformats.org/officeDocument/2006/relationships" ref="U11" r:id="Rf2a001a8c18b469b"/>
    <x:hyperlink xmlns:r="http://schemas.openxmlformats.org/officeDocument/2006/relationships" ref="S12" r:id="R3de4c1123a7d4d39"/>
    <x:hyperlink xmlns:r="http://schemas.openxmlformats.org/officeDocument/2006/relationships" ref="T12" r:id="R466dfc0dd6df4d11"/>
    <x:hyperlink xmlns:r="http://schemas.openxmlformats.org/officeDocument/2006/relationships" ref="U12" r:id="Rce835d6437434833"/>
    <x:hyperlink xmlns:r="http://schemas.openxmlformats.org/officeDocument/2006/relationships" ref="S13" r:id="R522b52c29a4c4f12"/>
    <x:hyperlink xmlns:r="http://schemas.openxmlformats.org/officeDocument/2006/relationships" ref="T13" r:id="R747690e806ee4c2b"/>
    <x:hyperlink xmlns:r="http://schemas.openxmlformats.org/officeDocument/2006/relationships" ref="U13" r:id="R07eda002fa824122"/>
    <x:hyperlink xmlns:r="http://schemas.openxmlformats.org/officeDocument/2006/relationships" ref="S14" r:id="Re1767723d87f4ca8"/>
    <x:hyperlink xmlns:r="http://schemas.openxmlformats.org/officeDocument/2006/relationships" ref="T14" r:id="R00e98065f0ad4080"/>
    <x:hyperlink xmlns:r="http://schemas.openxmlformats.org/officeDocument/2006/relationships" ref="U14" r:id="R07330a9a2c494e10"/>
    <x:hyperlink xmlns:r="http://schemas.openxmlformats.org/officeDocument/2006/relationships" ref="S15" r:id="R1f7e0babea294fa4"/>
    <x:hyperlink xmlns:r="http://schemas.openxmlformats.org/officeDocument/2006/relationships" ref="T15" r:id="R1c38551669b34851"/>
    <x:hyperlink xmlns:r="http://schemas.openxmlformats.org/officeDocument/2006/relationships" ref="U15" r:id="Rf824caf8bd8e4d9e"/>
    <x:hyperlink xmlns:r="http://schemas.openxmlformats.org/officeDocument/2006/relationships" ref="S16" r:id="R30ec433399794e73"/>
    <x:hyperlink xmlns:r="http://schemas.openxmlformats.org/officeDocument/2006/relationships" ref="T16" r:id="R065d632af0204241"/>
    <x:hyperlink xmlns:r="http://schemas.openxmlformats.org/officeDocument/2006/relationships" ref="U16" r:id="R5ce2bf8f3d2d4808"/>
    <x:hyperlink xmlns:r="http://schemas.openxmlformats.org/officeDocument/2006/relationships" ref="S17" r:id="R48a35af6c5a64e9b"/>
    <x:hyperlink xmlns:r="http://schemas.openxmlformats.org/officeDocument/2006/relationships" ref="T17" r:id="R61f078c642c142cf"/>
    <x:hyperlink xmlns:r="http://schemas.openxmlformats.org/officeDocument/2006/relationships" ref="U17" r:id="R5fbbc0f19d65400f"/>
    <x:hyperlink xmlns:r="http://schemas.openxmlformats.org/officeDocument/2006/relationships" ref="S18" r:id="R339abc4f6d4d4c82"/>
    <x:hyperlink xmlns:r="http://schemas.openxmlformats.org/officeDocument/2006/relationships" ref="T18" r:id="Rd62815a7ce5c428c"/>
    <x:hyperlink xmlns:r="http://schemas.openxmlformats.org/officeDocument/2006/relationships" ref="U18" r:id="Rffb739d60518409f"/>
    <x:hyperlink xmlns:r="http://schemas.openxmlformats.org/officeDocument/2006/relationships" ref="S19" r:id="R7449a592791546af"/>
    <x:hyperlink xmlns:r="http://schemas.openxmlformats.org/officeDocument/2006/relationships" ref="T19" r:id="R7059dd819c524e9d"/>
    <x:hyperlink xmlns:r="http://schemas.openxmlformats.org/officeDocument/2006/relationships" ref="U19" r:id="R5827f09eeb3145a2"/>
    <x:hyperlink xmlns:r="http://schemas.openxmlformats.org/officeDocument/2006/relationships" ref="S20" r:id="Ra131ba0e01794112"/>
    <x:hyperlink xmlns:r="http://schemas.openxmlformats.org/officeDocument/2006/relationships" ref="T20" r:id="Rab2dd63f69894fa6"/>
    <x:hyperlink xmlns:r="http://schemas.openxmlformats.org/officeDocument/2006/relationships" ref="U20" r:id="R75d2dbd2c81945e0"/>
    <x:hyperlink xmlns:r="http://schemas.openxmlformats.org/officeDocument/2006/relationships" ref="S21" r:id="Re47aa61ee06d48c4"/>
    <x:hyperlink xmlns:r="http://schemas.openxmlformats.org/officeDocument/2006/relationships" ref="T21" r:id="R968a662563b34cb1"/>
    <x:hyperlink xmlns:r="http://schemas.openxmlformats.org/officeDocument/2006/relationships" ref="U21" r:id="Rc647d37e49644857"/>
    <x:hyperlink xmlns:r="http://schemas.openxmlformats.org/officeDocument/2006/relationships" ref="S22" r:id="R58099f55963844ed"/>
    <x:hyperlink xmlns:r="http://schemas.openxmlformats.org/officeDocument/2006/relationships" ref="T22" r:id="Rac6cdba0419d433f"/>
    <x:hyperlink xmlns:r="http://schemas.openxmlformats.org/officeDocument/2006/relationships" ref="U22" r:id="R22372b181e44467d"/>
    <x:hyperlink xmlns:r="http://schemas.openxmlformats.org/officeDocument/2006/relationships" ref="S23" r:id="Re5431cab456f4e63"/>
    <x:hyperlink xmlns:r="http://schemas.openxmlformats.org/officeDocument/2006/relationships" ref="T23" r:id="R2c1c1c8593ee4ed3"/>
    <x:hyperlink xmlns:r="http://schemas.openxmlformats.org/officeDocument/2006/relationships" ref="U23" r:id="R80380f84d5e84b61"/>
    <x:hyperlink xmlns:r="http://schemas.openxmlformats.org/officeDocument/2006/relationships" ref="S24" r:id="Rebe9c6adeb7f43d6"/>
    <x:hyperlink xmlns:r="http://schemas.openxmlformats.org/officeDocument/2006/relationships" ref="T24" r:id="Ra7e6731af4634b65"/>
    <x:hyperlink xmlns:r="http://schemas.openxmlformats.org/officeDocument/2006/relationships" ref="U24" r:id="Rbce4e9b9b63d467b"/>
    <x:hyperlink xmlns:r="http://schemas.openxmlformats.org/officeDocument/2006/relationships" ref="S25" r:id="R1a6595ef39c641d6"/>
    <x:hyperlink xmlns:r="http://schemas.openxmlformats.org/officeDocument/2006/relationships" ref="T25" r:id="R47c71398fa534a5c"/>
    <x:hyperlink xmlns:r="http://schemas.openxmlformats.org/officeDocument/2006/relationships" ref="U25" r:id="R9c63d5eaa4b54f7f"/>
    <x:hyperlink xmlns:r="http://schemas.openxmlformats.org/officeDocument/2006/relationships" ref="S26" r:id="R3cdd4c29207c4a63"/>
    <x:hyperlink xmlns:r="http://schemas.openxmlformats.org/officeDocument/2006/relationships" ref="T26" r:id="R7581e48e8744401d"/>
    <x:hyperlink xmlns:r="http://schemas.openxmlformats.org/officeDocument/2006/relationships" ref="U26" r:id="Rfb0b25c927d444a7"/>
  </x:hyperlinks>
  <x:pageMargins left="0.7" right="0.7" top="0.75" bottom="0.75" header="0.3" footer="0.3"/>
  <x:tableParts count="1">
    <x:tablePart xmlns:r="http://schemas.openxmlformats.org/officeDocument/2006/relationships" r:id="R750b69684ba2421e"/>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48" hidden="0" customHeight="1">
      <x:c r="A1" s="22" t="s">
        <x:v>24</x:v>
      </x:c>
      <x:c r="B1" s="5"/>
      <x:c r="C1" s="5"/>
    </x:row>
    <x:row r="2" ht="92" hidden="0" customHeight="1">
      <x:c r="A2" s="20" t="str">
        <x:v>Original: Detective Comics #31, September 1939. Cover by Bob Kane.</x:v>
      </x:c>
      <x:c r="B2" s="5"/>
      <x:c r="C2" s="5"/>
    </x:row>
    <x:row r="3" ht="92" hidden="0" customHeight="1">
      <x:c r="A3" s="21" t="str">
        <x:v>Reviewed October 20, 2026. 24 cover-artwork entries. Shared artwork, reprints and unresolved targets remain documented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COUNTA(Catalog!A2:A226)</x:f>
        <x:v>28</x:v>
      </x:c>
      <x:c r="C6" s="5"/>
    </x:row>
    <x:row r="7" ht="15" hidden="0">
      <x:c r="A7" s="5" t="s">
        <x:v>28</x:v>
      </x:c>
      <x:c r="B7" s="5" t="n">
        <x:f aca="0">COUNTA('Research Log'!A2:A500)</x:f>
        <x:v>38</x:v>
      </x:c>
      <x:c r="C7" s="5"/>
    </x:row>
    <x:row r="8" ht="15" hidden="0">
      <x:c r="A8" s="5" t="s">
        <x:v>29</x:v>
      </x:c>
      <x:c r="B8" s="5" t="n">
        <x:f aca="0">MIN(Catalog!D2:D226)</x:f>
        <x:v>1970</x:v>
      </x:c>
      <x:c r="C8" s="5"/>
    </x:row>
    <x:row r="9" ht="15" hidden="0">
      <x:c r="A9" s="5" t="s">
        <x:v>30</x:v>
      </x:c>
      <x:c r="B9" s="5" t="n">
        <x:f aca="0">MAX(Catalog!D2:D226)</x:f>
        <x:v>2024</x:v>
      </x:c>
      <x:c r="C9" s="5"/>
    </x:row>
    <x:row r="10" ht="15" hidden="0">
      <x:c r="A10" s="5"/>
      <x:c r="B10" s="5"/>
      <x:c r="C10" s="5"/>
    </x:row>
    <x:row r="11" ht="15" hidden="0">
      <x:c r="A11" s="8" t="s">
        <x:v>17</x:v>
      </x:c>
      <x:c r="B11" s="8" t="s">
        <x:v>26</x:v>
      </x:c>
      <x:c r="C11" s="8" t="s">
        <x:v>27</x:v>
      </x:c>
    </x:row>
    <x:row r="12" ht="15" hidden="0">
      <x:c r="A12" s="5" t="s">
        <x:v>31</x:v>
      </x:c>
      <x:c r="B12" s="5" t="n">
        <x:f aca="0">COUNTIF(Catalog!R2:R226,"Verified")</x:f>
        <x:v>10</x:v>
      </x:c>
      <x:c r="C12" s="9" t="n">
        <x:f aca="0">IF($B$6=0,0,B12/$B$6)</x:f>
        <x:v>0.35714285714285715</x:v>
      </x:c>
    </x:row>
    <x:row r="13" ht="15" hidden="0">
      <x:c r="A13" s="5" t="s">
        <x:v>32</x:v>
      </x:c>
      <x:c r="B13" s="5" t="n">
        <x:f aca="0">COUNTIF(Catalog!R2:R226,"Partial")</x:f>
        <x:v>18</x:v>
      </x:c>
      <x:c r="C13" s="9" t="n">
        <x:f aca="0">IF($B$6=0,0,B13/$B$6)</x:f>
        <x:v>0.6428571428571429</x:v>
      </x:c>
    </x:row>
    <x:row r="14" ht="15" hidden="0">
      <x:c r="A14" s="5" t="s">
        <x:v>33</x:v>
      </x:c>
      <x:c r="B14" s="5" t="n">
        <x:f aca="0">COUNTIF(Catalog!R2:R226,"Needs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COUNTIF(Catalog!H2:H226,"Direct homage")</x:f>
        <x:v>23</x:v>
      </x:c>
      <x:c r="C17" s="9" t="n">
        <x:f aca="0">IF($B$6=0,0,B17/$B$6)</x:f>
        <x:v>0.8214285714285714</x:v>
      </x:c>
    </x:row>
    <x:row r="18" ht="15" hidden="0">
      <x:c r="A18" s="5" t="s">
        <x:v>36</x:v>
      </x:c>
      <x:c r="B18" s="5" t="n">
        <x:f aca="0">COUNTIF(Catalog!H2:H226,"Parody / homage")</x:f>
        <x:v>1</x:v>
      </x:c>
      <x:c r="C18" s="9" t="n">
        <x:f aca="0">IF($B$6=0,0,B18/$B$6)</x:f>
        <x:v>0.03571428571428571</x:v>
      </x:c>
    </x:row>
    <x:row r="19" ht="15" hidden="0">
      <x:c r="A19" s="5"/>
      <x:c r="B19" s="5"/>
      <x:c r="C19" s="5"/>
    </x:row>
    <x:row r="20" ht="15" hidden="0">
      <x:c r="A20" s="8" t="s">
        <x:v>37</x:v>
      </x:c>
      <x:c r="B20" s="8" t="s">
        <x:v>26</x:v>
      </x:c>
      <x:c r="C20" s="8" t="s">
        <x:v>27</x:v>
      </x:c>
    </x:row>
    <x:row r="21" ht="15" hidden="0">
      <x:c r="A21" s="5" t="s">
        <x:v>38</x:v>
      </x:c>
      <x:c r="B21" s="5" t="n">
        <x:f aca="0">COUNTIFS(Catalog!D2:D226,"&gt;=1960",Catalog!D2:D226,"&lt;1970")</x:f>
        <x:v>0</x:v>
      </x:c>
      <x:c r="C21" s="9" t="n">
        <x:f aca="0">IF($B$6=0,0,B21/$B$6)</x:f>
        <x:v>0</x:v>
      </x:c>
    </x:row>
    <x:row r="22" ht="15" hidden="0">
      <x:c r="A22" s="5" t="s">
        <x:v>39</x:v>
      </x:c>
      <x:c r="B22" s="5" t="n">
        <x:f aca="0">COUNTIFS(Catalog!D2:D226,"&gt;=1970",Catalog!D2:D226,"&lt;1980")</x:f>
        <x:v>4</x:v>
      </x:c>
      <x:c r="C22" s="9" t="n">
        <x:f aca="0">IF($B$6=0,0,B22/$B$6)</x:f>
        <x:v>0.14285714285714285</x:v>
      </x:c>
    </x:row>
    <x:row r="23" ht="15" hidden="0">
      <x:c r="A23" s="5" t="s">
        <x:v>40</x:v>
      </x:c>
      <x:c r="B23" s="5" t="n">
        <x:f aca="0">COUNTIFS(Catalog!D2:D226,"&gt;=1980",Catalog!D2:D226,"&lt;1990")</x:f>
        <x:v>1</x:v>
      </x:c>
      <x:c r="C23" s="9" t="n">
        <x:f aca="0">IF($B$6=0,0,B23/$B$6)</x:f>
        <x:v>0.03571428571428571</x:v>
      </x:c>
    </x:row>
    <x:row r="24" ht="15" hidden="0">
      <x:c r="A24" s="5" t="s">
        <x:v>41</x:v>
      </x:c>
      <x:c r="B24" s="5" t="n">
        <x:f aca="0">COUNTIFS(Catalog!D2:D226,"&gt;=1990",Catalog!D2:D226,"&lt;2000")</x:f>
        <x:v>3</x:v>
      </x:c>
      <x:c r="C24" s="9" t="n">
        <x:f aca="0">IF($B$6=0,0,B24/$B$6)</x:f>
        <x:v>0.10714285714285714</x:v>
      </x:c>
    </x:row>
    <x:row r="25" ht="15" hidden="0">
      <x:c r="A25" s="5" t="s">
        <x:v>42</x:v>
      </x:c>
      <x:c r="B25" s="5" t="n">
        <x:f aca="0">COUNTIFS(Catalog!D2:D226,"&gt;=2000",Catalog!D2:D226,"&lt;2010")</x:f>
        <x:v>5</x:v>
      </x:c>
      <x:c r="C25" s="9" t="n">
        <x:f aca="0">IF($B$6=0,0,B25/$B$6)</x:f>
        <x:v>0.17857142857142858</x:v>
      </x:c>
    </x:row>
    <x:row r="26" ht="15" hidden="0">
      <x:c r="A26" s="5" t="s">
        <x:v>43</x:v>
      </x:c>
      <x:c r="B26" s="5" t="n">
        <x:f aca="0">COUNTIFS(Catalog!D2:D226,"&gt;=2010",Catalog!D2:D226,"&lt;2020")</x:f>
        <x:v>10</x:v>
      </x:c>
      <x:c r="C26" s="9" t="n">
        <x:f aca="0">IF($B$6=0,0,B26/$B$6)</x:f>
        <x:v>0.35714285714285715</x:v>
      </x:c>
    </x:row>
    <x:row r="27" ht="15" hidden="0">
      <x:c r="A27" s="5" t="s">
        <x:v>44</x:v>
      </x:c>
      <x:c r="B27" s="5" t="n">
        <x:f aca="0">COUNTIFS(Catalog!D2:D226,"&gt;=2020",Catalog!D2:D226,"&lt;2030")</x:f>
        <x:v>5</x:v>
      </x:c>
      <x:c r="C27" s="9" t="n">
        <x:f aca="0">IF($B$6=0,0,B27/$B$6)</x:f>
        <x:v>0.17857142857142858</x:v>
      </x:c>
    </x:row>
    <x:row r="28" ht="15" hidden="0">
      <x:c r="A28" s="5"/>
      <x:c r="B28" s="5"/>
      <x:c r="C28" s="5"/>
    </x:row>
    <x:row r="29" ht="15" hidden="0">
      <x:c r="A29" s="8" t="s">
        <x:v>4</x:v>
      </x:c>
      <x:c r="B29" s="8" t="s">
        <x:v>26</x:v>
      </x:c>
      <x:c r="C29" s="8" t="s">
        <x:v>27</x:v>
      </x:c>
    </x:row>
    <x:row r="30" ht="15" hidden="0">
      <x:c r="A30" s="5" t="s">
        <x:v>45</x:v>
      </x:c>
      <x:c r="B30" s="5" t="n">
        <x:f aca="0">COUNTIF(Catalog!E2:E226,"DC Comics")</x:f>
        <x:v>14</x:v>
      </x:c>
      <x:c r="C30" s="9" t="n">
        <x:f aca="0">IF($B$6=0,0,B30/$B$6)</x:f>
        <x:v>0.5</x:v>
      </x:c>
    </x:row>
    <x:row r="31" ht="15" hidden="0">
      <x:c r="A31" s="5" t="s">
        <x:v>46</x:v>
      </x:c>
      <x:c r="B31" s="5" t="n">
        <x:f aca="0">COUNTIF(Catalog!E2:E226,"Marvel Comics")</x:f>
        <x:v>2</x:v>
      </x:c>
      <x:c r="C31" s="9" t="n">
        <x:f aca="0">IF($B$6=0,0,B31/$B$6)</x:f>
        <x:v>0.07142857142857142</x:v>
      </x:c>
    </x:row>
    <x:row r="32" ht="15" hidden="0">
      <x:c r="A32" s="5" t="s">
        <x:v>47</x:v>
      </x:c>
      <x:c r="B32" s="5" t="n">
        <x:f aca="0">COUNTIF(Catalog!E2:E226,"Fantagraphics Books")</x:f>
        <x:v>1</x:v>
      </x:c>
      <x:c r="C32" s="9" t="n">
        <x:f aca="0">IF($B$6=0,0,B32/$B$6)</x:f>
        <x:v>0.03571428571428571</x:v>
      </x:c>
    </x:row>
    <x:row r="33" ht="15" hidden="0">
      <x:c r="A33" s="5" t="s">
        <x:v>48</x:v>
      </x:c>
      <x:c r="B33" s="5" t="n">
        <x:f aca="0">COUNTIF(Catalog!E2:E226,"Action Lab Comics")</x:f>
        <x:v>1</x:v>
      </x:c>
      <x:c r="C33" s="9" t="n">
        <x:f aca="0">IF($B$6=0,0,B33/$B$6)</x:f>
        <x:v>0.03571428571428571</x:v>
      </x:c>
    </x:row>
    <x:row r="34" ht="15" hidden="0">
      <x:c r="A34" s="5" t="s">
        <x:v>49</x:v>
      </x:c>
      <x:c r="B34" s="5" t="n">
        <x:f aca="0">COUNTIF(Catalog!E2:E226,"Mad Cave Studios")</x:f>
        <x:v>1</x:v>
      </x:c>
      <x:c r="C34" s="9" t="n">
        <x:f aca="0">IF($B$6=0,0,B34/$B$6)</x:f>
        <x:v>0.03571428571428571</x:v>
      </x:c>
    </x:row>
    <x:row r="35" ht="15" hidden="0">
      <x:c r="A35" s="5" t="s">
        <x:v>50</x:v>
      </x:c>
      <x:c r="B35" s="5" t="n">
        <x:f aca="0">COUNTIF(Catalog!E2:E226,"Independent / other")</x:f>
        <x:v>0</x:v>
      </x:c>
      <x:c r="C35" s="9" t="n">
        <x:f aca="0">IF($B$6=0,0,B35/$B$6)</x:f>
        <x:v>0</x:v>
      </x:c>
    </x:row>
    <x:row r="36" ht="15" hidden="0">
      <x:c r="A36" s="5" t="s">
        <x:v>51</x:v>
      </x:c>
      <x:c r="B36" s="5" t="n">
        <x:f aca="0">COUNTIF(Catalog!E2:E226,"Vault Comics")</x:f>
        <x:v>1</x:v>
      </x:c>
      <x:c r="C36" s="9" t="n">
        <x:f aca="0">IF($B$6=0,0,B36/$B$6)</x:f>
        <x:v>0.03571428571428571</x:v>
      </x:c>
    </x:row>
    <x:row r="37" ht="15" hidden="0">
      <x:c r="A37" s="5" t="s">
        <x:v>52</x:v>
      </x:c>
      <x:c r="B37" s="5" t="n">
        <x:f aca="0">COUNTIF(Catalog!E2:E226,"Archie Comics")</x:f>
        <x:v>1</x:v>
      </x:c>
      <x:c r="C37" s="9" t="n">
        <x:f aca="0">IF($B$6=0,0,B37/$B$6)</x:f>
        <x:v>0.03571428571428571</x:v>
      </x:c>
    </x:row>
    <x:row r="38" ht="15" hidden="0">
      <x:c r="A38" s="5" t="s">
        <x:v>53</x:v>
      </x:c>
      <x:c r="B38" s="5" t="n">
        <x:f aca="0">COUNTIF(Catalog!E2:E226,"Counterpoint Comics")</x:f>
        <x:v>1</x:v>
      </x:c>
      <x:c r="C38" s="9" t="n">
        <x:f aca="0">IF($B$6=0,0,B38/$B$6)</x:f>
        <x:v>0.03571428571428571</x:v>
      </x:c>
    </x:row>
    <x:row r="39" ht="15" hidden="0">
      <x:c r="A39" s="5" t="s">
        <x:v>54</x:v>
      </x:c>
      <x:c r="B39" s="5" t="n">
        <x:f aca="0">COUNTIF(Catalog!E2:E226,"Taschen")</x:f>
        <x:v>1</x:v>
      </x:c>
      <x:c r="C39" s="9" t="n">
        <x:f aca="0">IF($B$6=0,0,B39/$B$6)</x:f>
        <x:v>0.03571428571428571</x:v>
      </x:c>
    </x:row>
    <x:row r="40" ht="15" hidden="0">
      <x:c r="A40" s="5" t="s">
        <x:v>55</x:v>
      </x:c>
      <x:c r="B40" s="5" t="n">
        <x:f aca="0">COUNTIF(Catalog!E2:E226,"Dynamite")</x:f>
        <x:v>1</x:v>
      </x:c>
      <x:c r="C40" s="9" t="n">
        <x:f aca="0">IF($B$6=0,0,B40/$B$6)</x:f>
        <x:v>0.03571428571428571</x:v>
      </x:c>
    </x:row>
    <x:row r="41" ht="15" hidden="0">
      <x:c r="A41" s="5" t="s">
        <x:v>56</x:v>
      </x:c>
      <x:c r="B41" s="5" t="n">
        <x:f aca="0">COUNTIF(Catalog!E2:E226,"BOOM! Studios")</x:f>
        <x:v>1</x:v>
      </x:c>
      <x:c r="C41" s="9" t="n">
        <x:f aca="0">IF($B$6=0,0,B41/$B$6)</x:f>
        <x:v>0.03571428571428571</x:v>
      </x:c>
    </x:row>
    <x:row r="42" ht="15" hidden="0">
      <x:c r="A42" s="5" t="s">
        <x:v>57</x:v>
      </x:c>
      <x:c r="B42" s="5" t="n">
        <x:f aca="0">COUNTIF(Catalog!E2:E226,"Dark Horse Comics")</x:f>
        <x:v>1</x:v>
      </x:c>
      <x:c r="C42" s="9" t="n">
        <x:f aca="0">IF($B$6=0,0,B42/$B$6)</x:f>
        <x:v>0.03571428571428571</x:v>
      </x:c>
    </x:row>
  </x:sheetData>
  <x:mergeCells>
    <x:mergeCell ref="A1:C1"/>
  </x:mergeCells>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58</x:v>
      </x:c>
      <x:c r="B1" s="8" t="s">
        <x:v>59</x:v>
      </x:c>
      <x:c r="C1" s="8" t="s">
        <x:v>60</x:v>
      </x:c>
      <x:c r="D1" s="8" t="s">
        <x:v>61</x:v>
      </x:c>
      <x:c r="E1" s="8" t="s">
        <x:v>62</x:v>
      </x:c>
    </x:row>
    <x:row r="2" ht="23.850000381469727" hidden="0">
      <x:c r="A2" s="2" t="s">
        <x:v>63</x:v>
      </x:c>
      <x:c r="B2" s="2" t="s">
        <x:v>64</x:v>
      </x:c>
      <x:c r="C2" s="2" t="s">
        <x:v>65</x:v>
      </x:c>
      <x:c r="D2" s="3" t="s">
        <x:v>66</x:v>
      </x:c>
      <x:c r="E2" s="2"/>
    </x:row>
    <x:row r="3" ht="15" hidden="0">
      <x:c r="A3" s="2" t="s">
        <x:v>67</x:v>
      </x:c>
      <x:c r="B3" s="2" t="s">
        <x:v>68</x:v>
      </x:c>
      <x:c r="C3" s="2" t="s">
        <x:v>69</x:v>
      </x:c>
      <x:c r="D3" s="3" t="s">
        <x:v>70</x:v>
      </x:c>
      <x:c r="E3" s="2"/>
    </x:row>
    <x:row r="4" ht="15" hidden="0">
      <x:c r="A4" s="2" t="s">
        <x:v>71</x:v>
      </x:c>
      <x:c r="B4" s="2" t="s">
        <x:v>68</x:v>
      </x:c>
      <x:c r="C4" s="2" t="s">
        <x:v>72</x:v>
      </x:c>
      <x:c r="D4" s="3" t="s">
        <x:v>73</x:v>
      </x:c>
      <x:c r="E4" s="2"/>
    </x:row>
    <x:row r="5" ht="15" hidden="0">
      <x:c r="A5" s="2" t="s">
        <x:v>74</x:v>
      </x:c>
      <x:c r="B5" s="2" t="s">
        <x:v>68</x:v>
      </x:c>
      <x:c r="C5" s="2" t="s">
        <x:v>72</x:v>
      </x:c>
      <x:c r="D5" s="3" t="s">
        <x:v>75</x:v>
      </x:c>
      <x:c r="E5" s="2"/>
    </x:row>
    <x:row r="6" ht="15" hidden="0">
      <x:c r="A6" s="2" t="s">
        <x:v>76</x:v>
      </x:c>
      <x:c r="B6" s="2" t="s">
        <x:v>68</x:v>
      </x:c>
      <x:c r="C6" s="2" t="s">
        <x:v>72</x:v>
      </x:c>
      <x:c r="D6" s="3" t="s">
        <x:v>77</x:v>
      </x:c>
      <x:c r="E6" s="2"/>
    </x:row>
    <x:row r="7" ht="60" hidden="0" customHeight="1">
      <x:c r="A7" s="15" t="str">
        <x:v>CL-DC31-0001</x:v>
      </x:c>
      <x:c r="B7" s="15" t="str">
        <x:v>Cover artwork</x:v>
      </x:c>
      <x:c r="C7" s="15" t="str">
        <x:v>Neal Adams explicitly confirms that his editor requested Detective Comics #31 and explains the additional influence of contemporary gothic-romance jackets. This is the central intermediary for many later covers in this catalog. Researched 2026-10-20. Looming and foreground Batman plus fleeing woman; the woman is not assigned solely from the interior cast.</x:v>
      </x:c>
      <x:c r="D7" s="16" t="str">
        <x:v>https://leagueofcomicgeeks.com/comic/4457618/batman-227
https://www.comics.org/issue/23872/
https://13thdimension.com/exclusive-neal-adams-talks-batman-227detective-49/</x:v>
      </x:c>
      <x:c r="E7" s="15" t="str">
        <x:v>Character identification partly unresolved.</x:v>
      </x:c>
    </x:row>
    <x:row r="8" ht="60" hidden="0" customHeight="1">
      <x:c r="A8" s="15" t="str">
        <x:v>CL-DC31-0002</x:v>
      </x:c>
      <x:c r="B8" s="15" t="str">
        <x:v>Reference / related edition</x:v>
      </x:c>
      <x:c r="C8" s="15" t="str">
        <x:v>Gothic-romance painting of an unnamed woman before a moonlit mansion. Shares atmosphere with the lineage, but no exact-target acknowledgment was found; retain as an unconfirmed thematic reference rather than a counted direct homage. Predates Batman #227. Researched 2026-10-20. Unnamed fleeing woman; no named character confidently established.</x:v>
      </x:c>
      <x:c r="D8" s="16" t="str">
        <x:v>https://leagueofcomicgeeks.com/comic/5715382/house-of-secrets-88
https://www.comics.org/issue/23757/
https://tombrevoort.com/2021/03/07/great-covers-house-of-secrets-88/</x:v>
      </x:c>
      <x:c r="E8" s="15" t="str">
        <x:v>Character identification partly unresolved.</x:v>
      </x:c>
    </x:row>
    <x:row r="9" ht="48" hidden="0" customHeight="1">
      <x:c r="A9" s="15" t="str">
        <x:v>CL-DC31-0003</x:v>
      </x:c>
      <x:c r="B9" s="15" t="str">
        <x:v>Reference / related edition</x:v>
      </x:c>
      <x:c r="C9" s="15" t="str">
        <x:v>Tony DeZuniga gothic-romance cover, with a fleeing woman and serpentine menace. Similar genre imagery is not proof of intentional borrowing from Detective Comics #31; unconfirmed thematic reference retained, not counted. Researched 2026-10-20. Foreground blonde woman and several threatening figures remain unnamed.</x:v>
      </x:c>
      <x:c r="D9" s="16" t="str">
        <x:v>https://leagueofcomicgeeks.com/comic/7601218/the-sinister-house-of-secret-love-4
https://dc.fandom.com/wiki/Sinister_House_of_Secret_Love_Vol_1_4
https://www.comics.org/issue/75434/cover/4/</x:v>
      </x:c>
      <x:c r="E9" s="15" t="str">
        <x:v>Character identification partly unresolved.</x:v>
      </x:c>
    </x:row>
    <x:row r="10" ht="48" hidden="0" customHeight="1">
      <x:c r="A10" s="15" t="str">
        <x:v>CL-DC31-0004</x:v>
      </x:c>
      <x:c r="B10" s="15" t="str">
        <x:v>Cover artwork</x:v>
      </x:c>
      <x:c r="C10" s="15" t="str">
        <x:v>Gil Kane and Tom Palmer restage the looming figure, haunted castle and imperiled woman with Dracula. Exact visual composition supports the lineage; no creator statement located. Cover dated August 1974; May 7 is the on-sale date in the issue bibliography. Researched 2026-10-20. Dracula above castle, foreground Shiela Whittier.</x:v>
      </x:c>
      <x:c r="D10" s="16" t="str">
        <x:v>https://leagueofcomicgeeks.com/comic/3407685/the-tomb-of-dracula-23
https://comics.ha.com/comic-issue-index/tomb-of-dracula.s?id=27663
https://marvel.fandom.com/wiki/Tomb_of_Dracula_Vol_1_23</x:v>
      </x:c>
      <x:c r="E10" s="15" t="str">
        <x:v>Character identification partly unresolved.</x:v>
      </x:c>
    </x:row>
    <x:row r="11" ht="60" hidden="0" customHeight="1">
      <x:c r="A11" s="15" t="str">
        <x:v>CL-DC31-0005</x:v>
      </x:c>
      <x:c r="B11" s="15" t="str">
        <x:v>Reference / related edition</x:v>
      </x:c>
      <x:c r="C11" s="15" t="str">
        <x:v>Al Milgrom uses moonlit gothic-house imagery and an endangered woman. Rom appears in a small inset rather than a giant looming figure. Without an exact-target acknowledgment this remains an unconfirmed thematic reference, not counted as a direct homage. Researched 2026-10-20. Foreground Sybil and Wraith Witch; Rom in top-left inset.</x:v>
      </x:c>
      <x:c r="D11" s="16" t="str">
        <x:v>https://leagueofcomicgeeks.com/comic/6421889/rom-33
https://www.comics.org/issue/36607/</x:v>
      </x:c>
      <x:c r="E11" s="15" t="str">
        <x:v>Character identification partly unresolved.</x:v>
      </x:c>
    </x:row>
    <x:row r="12" ht="60" hidden="0" customHeight="1">
      <x:c r="A12" s="15" t="str">
        <x:v>CL-DC31-0006</x:v>
      </x:c>
      <x:c r="B12" s="15" t="str">
        <x:v>Cover artwork</x:v>
      </x:c>
      <x:c r="C12" s="15" t="str">
        <x:v>Klaus Janson reinterprets the looming Batman and gothic architecture with a burning nun in the foreground. A loose compositional homage supported by the specialist cover comparison; not a reproduction. Researched 2026-10-20. Looming Batman and burning nun; nun left unnamed.</x:v>
      </x:c>
      <x:c r="D12" s="16" t="str">
        <x:v>https://leagueofcomicgeeks.com/comic/8637700/batman-legends-of-the-dark-knight-8
https://www.dcuguide.com/Batman%3A_Legends_of_the_Dark_Knight_8
https://ilovecomiccovers.blogspot.com/2014/02/detective-comics-31-homages.html</x:v>
      </x:c>
      <x:c r="E12" s="15" t="str">
        <x:v>Character identification partly unresolved.</x:v>
      </x:c>
    </x:row>
    <x:row r="13" ht="36" hidden="0" customHeight="1">
      <x:c r="A13" s="15" t="str">
        <x:v>CL-DC31-0007</x:v>
      </x:c>
      <x:c r="B13" s="15" t="str">
        <x:v>Cover artwork</x:v>
      </x:c>
      <x:c r="C13" s="15" t="str">
        <x:v>GCD explicitly identifies Detective Comics #31 as the target of Brian Stelfreeze’s painted cover. Batman looms over a moonlit Wayne Manor. Researched 2026-10-20. Batman silhouetted above Wayne Manor.</x:v>
      </x:c>
      <x:c r="D13" s="16" t="str">
        <x:v>https://leagueofcomicgeeks.com/comic/3702132/batman-shadow-of-the-bat-45
https://www.comics.org/issue/58137/?display=grid</x:v>
      </x:c>
      <x:c r="E13" s="15" t="str"/>
    </x:row>
    <x:row r="14" ht="72" hidden="0" customHeight="1">
      <x:c r="A14" s="15" t="str">
        <x:v>CL-DC31-0008</x:v>
      </x:c>
      <x:c r="B14" s="15" t="str">
        <x:v>Cover artwork</x:v>
      </x:c>
      <x:c r="C14" s="15" t="str">
        <x:v>Heritage describes Morrison’s cover prelim as a deliberate Detective Comics #31 homage. The printed comedy cover also reflects the Batman #227 foreground arrangement. Pencils/inks and colors are separately credited. Researched 2026-10-20. Giant Droopy, foreground Red and Mr. Wolf; Screwball Squirrel appears as a corner inset. Supplied LCG gives October 4; GCD lists October 5. Preserve supplied on-sale date pending primary publication record.</x:v>
      </x:c>
      <x:c r="D14" s="16" t="str">
        <x:v>https://leagueofcomicgeeks.com/comic/1186431/droopy-1
https://www.comics.org/issue/705633/
https://comics.ha.com/itm/original-comic-art/covers/bill-morrison-original-cover-prelim-art-for-tex-avery-s-droopy-1-dark-horse-1995-a-loving-homage-to-the-classi/a/808-5398.s</x:v>
      </x:c>
      <x:c r="E14" s="15" t="str">
        <x:v>Character identification partly unresolved.</x:v>
      </x:c>
    </x:row>
    <x:row r="15" ht="48" hidden="0" customHeight="1">
      <x:c r="A15" s="15" t="str">
        <x:v>CL-DC31-0009</x:v>
      </x:c>
      <x:c r="B15" s="15" t="str">
        <x:v>Cover artwork</x:v>
      </x:c>
      <x:c r="C15" s="15" t="str">
        <x:v>Matt Wagner revisits the Mad Monk narrative from Detective Comics #31–32 and places the giant Batman above the castle and red-robed Monk. DC confirms the Golden Age inspiration and publication date. Researched 2026-10-20. Giant Batman and red-robed Mad Monk; additional small figures not individually assigned.</x:v>
      </x:c>
      <x:c r="D15" s="16" t="str">
        <x:v>https://leagueofcomicgeeks.com/comic/4955929/batman-and-the-mad-monk-1
https://www.dc.com/comics/batman-and-the-mad-monk-2006/batman-and-the-mad-monk-1</x:v>
      </x:c>
      <x:c r="E15" s="15" t="str">
        <x:v>Character identification partly unresolved.</x:v>
      </x:c>
    </x:row>
    <x:row r="16" ht="48" hidden="0" customHeight="1">
      <x:c r="A16" s="15" t="str">
        <x:v>CL-DC31-0010</x:v>
      </x:c>
      <x:c r="B16" s="15" t="str">
        <x:v>Cover artwork</x:v>
      </x:c>
      <x:c r="C16" s="15" t="str">
        <x:v>Freddie E. Williams II substitutes the looming Robin above Gotham, with Spoiler in the foreground and a fallen Batman. The issue bibliography explicitly identifies Detective Comics #31 as the cover target. Researched 2026-10-20. Giant Robin, foreground Spoiler and fallen Batman.</x:v>
      </x:c>
      <x:c r="D16" s="16" t="str">
        <x:v>https://leagueofcomicgeeks.com/comic/2019988/robin-176
https://www.dc.com/comics/robin-1993/robin-176
https://dc.fandom.com/wiki/Robin_Vol_2_176
https://stores.comichub.com/houseofheroescomics/products/robin-176.00</x:v>
      </x:c>
      <x:c r="E16" s="15" t="str">
        <x:v>Character identification partly unresolved.</x:v>
      </x:c>
    </x:row>
    <x:row r="17" ht="60" hidden="0" customHeight="1">
      <x:c r="A17" s="15" t="str">
        <x:v>CL-DC31-0011</x:v>
      </x:c>
      <x:c r="B17" s="15" t="str">
        <x:v>Cover artwork</x:v>
      </x:c>
      <x:c r="C17" s="15" t="str">
        <x:v>Frank Quitely’s giant Batman above the city echoes the 1939 arrangement. Alex Sinclair colored the cover, confirmed by DC. Batman is Dick Grayson in this series, not Bruce Wayne. Later color/dress printings repeat this artwork. Researched 2026-10-20. Looming Dick Grayson Batman and pig-masked foreground face; no unsupported identity assigned to the masked foreground figure.</x:v>
      </x:c>
      <x:c r="D17" s="16" t="str">
        <x:v>https://leagueofcomicgeeks.com/comic/1023037/batman-and-robin-2
https://www.comics.org/issue/629090/?issue_detail=2
https://www.dc.com/blog/2009/04/15/batman-and-robin-2-cover-cool-huh</x:v>
      </x:c>
      <x:c r="E17" s="15" t="str">
        <x:v>Character identification partly unresolved.</x:v>
      </x:c>
    </x:row>
    <x:row r="18" ht="48" hidden="0" customHeight="1">
      <x:c r="A18" s="15" t="str">
        <x:v>CL-DC31-0012</x:v>
      </x:c>
      <x:c r="B18" s="15" t="str">
        <x:v>Cover artwork</x:v>
      </x:c>
      <x:c r="C18" s="15" t="str">
        <x:v>Diego Jourdan and Jake Myler parody Batman #227, itself a homage to Detective Comics #31. Correct Cover B; the issue’s alternate Cover A is different artwork. Researched 2026-10-20. Giant masked duck, fleeing duck and smaller figures. Only Darkwing Duck assigned; identities of other parodied figures need confirmation.</x:v>
      </x:c>
      <x:c r="D18" s="16" t="str">
        <x:v>https://leagueofcomicgeeks.com/comic/8250684/darkwing-duck-8?variant=2194741
https://www.comics.org/issue/1566847/
https://www.g-mart.com/static/f101624.html</x:v>
      </x:c>
      <x:c r="E18" s="15" t="str">
        <x:v>Character identification partly unresolved.</x:v>
      </x:c>
    </x:row>
    <x:row r="19" ht="48" hidden="0" customHeight="1">
      <x:c r="A19" s="15" t="str">
        <x:v>CL-DC31-0013</x:v>
      </x:c>
      <x:c r="B19" s="15" t="str">
        <x:v>Reference / related edition</x:v>
      </x:c>
      <x:c r="C19" s="15" t="str">
        <x:v>The Taschen history book repackages Bob Kane’s existing Detective Comics #31 artwork. This is a historical cover-art reproduction, not a newly drawn homage; retained as a reference and excluded from homage totals. Researched 2026-10-20. Reproduced giant Batman from original Kane cover.</x:v>
      </x:c>
      <x:c r="D19" s="16" t="str">
        <x:v>https://leagueofcomicgeeks.com/comic/1618342/the-golden-age-of-dc-comics
https://books.google.com/books?id=_MD_ugAACAAJ
https://www.designweek.co.uk/the-golden-age-of-dc-comics-1935-1956/</x:v>
      </x:c>
      <x:c r="E19" s="15" t="str"/>
    </x:row>
    <x:row r="20" ht="48" hidden="0" customHeight="1">
      <x:c r="A20" s="15" t="str">
        <x:v>CL-DC31-0014</x:v>
      </x:c>
      <x:c r="B20" s="15" t="str">
        <x:v>Cover artwork</x:v>
      </x:c>
      <x:c r="C20" s="15" t="str">
        <x:v>Ken Haeser’s Hoknes-exclusive cover is identified by GCD as a Batman #227 parody, carrying the lineage through the 1970 Adams composition. Distinguish it from Haeser’s other regular and incentive covers. Researched 2026-10-20. Grumpy Cat as the looming hero and Pokey in the foreground; another small creature left unnamed.</x:v>
      </x:c>
      <x:c r="D20" s="16" t="str">
        <x:v>https://leagueofcomicgeeks.com/comic/6295070/grumpy-cat-1?variant=8070053
https://www.comics.org/issue/1475558/</x:v>
      </x:c>
      <x:c r="E20" s="15" t="str">
        <x:v>Character identification partly unresolved.</x:v>
      </x:c>
    </x:row>
    <x:row r="21" ht="60" hidden="0" customHeight="1">
      <x:c r="A21" s="15" t="str">
        <x:v>CL-DC31-0015</x:v>
      </x:c>
      <x:c r="B21" s="15" t="str">
        <x:v>Cover artwork</x:v>
      </x:c>
      <x:c r="C21" s="15" t="str">
        <x:v>Tony Harris’s Zapp! exclusive directly reinterprets the looming Batman, mist, moon and castle. Supplied spreadsheet combined color and black-and-white versions of the same drawing; cataloged once with both editions noted. Researched 2026-10-20. Batman looms over castle; foreground figures include Batman and an unidentified woman. No unsupported identity assigned.</x:v>
      </x:c>
      <x:c r="D21" s="16" t="str">
        <x:v>https://leagueofcomicgeeks.com/comic/6847385/batman-1?variant=7869002
https://comicspriceguide.com/titles/batman/1/pkrwcsy
https://my.comics.org/issue/1672863/cover/4/</x:v>
      </x:c>
      <x:c r="E21" s="15" t="str">
        <x:v>Character identification partly unresolved.</x:v>
      </x:c>
    </x:row>
    <x:row r="22" ht="48" hidden="0" customHeight="1">
      <x:c r="A22" s="15" t="str">
        <x:v>CL-DC31-0016</x:v>
      </x:c>
      <x:c r="B22" s="15" t="str">
        <x:v>Cover artwork</x:v>
      </x:c>
      <x:c r="C22" s="15" t="str">
        <x:v>Adams redraws his Batman #227 cover using Joker, Harley Quinn and Batman. The artist interview confirms Brent Anderson inks and Laura Martin colors; DC 31 is the earlier lineage source, not this variant’s immediate model. Researched 2026-10-20. Giant Joker, Harley Quinn fleeing foreground, Batman charging from left.</x:v>
      </x:c>
      <x:c r="D22" s="16" t="str">
        <x:v>https://leagueofcomicgeeks.com/comic/8235646/detective-comics-49?variant=4474361
https://13thdimension.com/exclusive-neal-adams-talks-batman-227detective-49/</x:v>
      </x:c>
      <x:c r="E22" s="15" t="str">
        <x:v>Character identification partly unresolved.</x:v>
      </x:c>
    </x:row>
    <x:row r="23" ht="60" hidden="0" customHeight="1">
      <x:c r="A23" s="15" t="str">
        <x:v>CL-DC31-0017</x:v>
      </x:c>
      <x:c r="B23" s="15" t="str">
        <x:v>Cover artwork</x:v>
      </x:c>
      <x:c r="C23" s="15" t="str">
        <x:v>JD Faith stages an enlarged figure over a misty mansion with a fleeing foreground figure, strongly echoing Batman #227 and the earlier DC 31 family. Artist and publication date verified; exact-target relationship remains a visual attribution. Researched 2026-10-20. Giant suited man holding a sheep skull and a fleeing foreground figure; identities unconfirmed.</x:v>
      </x:c>
      <x:c r="D23" s="16" t="str">
        <x:v>https://leagueofcomicgeeks.com/comic/2857693/just-another-sheep-5
https://graphicpolicy.com/tag/just-another-sheep/
https://keycollectorcomics.com/artist/jd-faith/
https://my.comics.org/issue/1542193/</x:v>
      </x:c>
      <x:c r="E23" s="15" t="str">
        <x:v>Character identification partly unresolved.</x:v>
      </x:c>
    </x:row>
    <x:row r="24" ht="60" hidden="0" customHeight="1">
      <x:c r="A24" s="15" t="str">
        <x:v>CL-DC31-0018</x:v>
      </x:c>
      <x:c r="B24" s="15" t="str">
        <x:v>Cover artwork</x:v>
      </x:c>
      <x:c r="C24" s="15" t="str">
        <x:v>Robert Hack positions Edward Spellman above a mansion and a woman in white, invoking the gothic composition. Archie confirms cover artist and July 5 release. Homage relationship is a visual attribution, not an explicit publisher designation. Researched 2026-10-20. Giant Edward Spellman based on issue subject and portrait; foreground woman left unnamed.</x:v>
      </x:c>
      <x:c r="D24" s="16" t="str">
        <x:v>https://leagueofcomicgeeks.com/comic/7710008/chilling-adventures-of-sabrina-7
https://archiecomics.com/july2017solicits/
https://www.midtowncomics.com/p/1640562-chilling-adventures-of-sabrina-7-cover-a-regular-robert-hack-cover/</x:v>
      </x:c>
      <x:c r="E24" s="15" t="str">
        <x:v>Character identification partly unresolved.</x:v>
      </x:c>
    </x:row>
    <x:row r="25" ht="48" hidden="0" customHeight="1">
      <x:c r="A25" s="15" t="str">
        <x:v>CL-DC31-0019</x:v>
      </x:c>
      <x:c r="B25" s="15" t="str">
        <x:v>Cover artwork</x:v>
      </x:c>
      <x:c r="C25" s="15" t="str">
        <x:v>Hot Flips explicitly markets its 2018 All Out Pooh edition as a Batman #227 homage. The supplied foil image is numbered out of 25; do not apply the retailer’s /50 standard-cover run to the foil. January 1 was a year placeholder, not an actual on-sale date. Researched 2026-10-20. Deadpooh in giant masked portrait; foreground parody figure left unnamed.</x:v>
      </x:c>
      <x:c r="D25" s="16" t="str">
        <x:v>https://leagueofcomicgeeks.com/comic/7460640/do-you-pooh-1?variant=4859437
https://hotflips.com/product-category/hot-flips-exclusives/</x:v>
      </x:c>
      <x:c r="E25" s="15" t="str">
        <x:v>Character identification partly unresolved.</x:v>
      </x:c>
    </x:row>
    <x:row r="26" ht="60" hidden="0" customHeight="1">
      <x:c r="A26" s="15" t="str">
        <x:v>CL-DC31-0020</x:v>
      </x:c>
      <x:c r="B26" s="15" t="str">
        <x:v>Cover artwork</x:v>
      </x:c>
      <x:c r="C26" s="15" t="str">
        <x:v>The CBSI exclusive uses the Detective Comics #31 composition. This is not the separate Nathan Gooden Madame Xanadu #1 homage variant. Artist and CBSI edition are independently cataloged; character names remain unconfirmed from the cover. Researched 2026-10-20. Giant woman and a smaller foreground figure; identities unconfirmed.</x:v>
      </x:c>
      <x:c r="D26" s="16" t="str">
        <x:v>https://leagueofcomicgeeks.com/comic/3989023/queen-of-bad-dreams-1?variant=5253410
https://www.comics.org/series/145177/
https://www.mycomicshop.com/search?br=S&amp;maxyrmo=201904&amp;mingr=0&amp;minyrmo=201904</x:v>
      </x:c>
      <x:c r="E26" s="15" t="str">
        <x:v>Character identification partly unresolved.</x:v>
      </x:c>
    </x:row>
    <x:row r="27" ht="60" hidden="0" customHeight="1">
      <x:c r="A27" s="15" t="str">
        <x:v>CL-DC31-0021</x:v>
      </x:c>
      <x:c r="B27" s="15" t="str">
        <x:v>Cover artwork</x:v>
      </x:c>
      <x:c r="C27" s="15" t="str">
        <x:v>Retailer and original-art preview identify this Neal Adams State of Comics cover as Batman #227 homage. GCD documents the DC 31→Batman 227→Joker 2 chain; not a direct redraw of the 1939 cover. Researched 2026-10-20. Giant Joker; Batman, Nightwing and Robin chase a fleeing foreground figure, left unnamed.</x:v>
      </x:c>
      <x:c r="D27" s="16" t="str">
        <x:v>https://leagueofcomicgeeks.com/comic/4044413/the-joker-2?variant=4163127
https://my.comics.org/issue/2271382/
https://13thdimension.com/dig-neal-adams-batman-227-inspired-variant-cover-for-the-joker-2/</x:v>
      </x:c>
      <x:c r="E27" s="15" t="str">
        <x:v>Character identification partly unresolved.</x:v>
      </x:c>
    </x:row>
    <x:row r="28" ht="60" hidden="0" customHeight="1">
      <x:c r="A28" s="15" t="str">
        <x:v>CL-DC31-0022</x:v>
      </x:c>
      <x:c r="B28" s="15" t="str">
        <x:v>Cover artwork</x:v>
      </x:c>
      <x:c r="C28" s="15" t="str">
        <x:v>Kevin Delgado’s 3-D Comics foil variant follows Batman #227. Artist lists Nottingham #6 in his portfolio. A 125-copy limit appears in resale records but was not independently confirmed by the issuing retailer; left unconfirmed. Researched 2026-10-20. Large hooded figure and smaller foreground figures; identities unconfirmed.</x:v>
      </x:c>
      <x:c r="D28" s="16" t="str">
        <x:v>https://leagueofcomicgeeks.com/comic/2942346/nottingham-6?variant=1629598
https://www.kevindelgado.co/about.html
https://www.pricecharting.com/nl/game/comic-books-nottingham/nottingham-3-d-foil-6-2022</x:v>
      </x:c>
      <x:c r="E28" s="15" t="str">
        <x:v>Character identification partly unresolved.</x:v>
      </x:c>
    </x:row>
    <x:row r="29" ht="48" hidden="0" customHeight="1">
      <x:c r="A29" s="15" t="str">
        <x:v>CL-DC31-0023</x:v>
      </x:c>
      <x:c r="B29" s="15" t="str">
        <x:v>Cover artwork</x:v>
      </x:c>
      <x:c r="C29" s="15" t="str">
        <x:v>GCD identifies Antley’s cover as Batman #227 homage and records the signature “after Neal Adams.” This is the HeroesCon/Bombardier and Son edition in the supplied reference, not the other Trigger Warnings #4 variants. Researched 2026-10-20. Giant owl-like masked killer and two fleeing foreground figures; identities unconfirmed.</x:v>
      </x:c>
      <x:c r="D29" s="16" t="str">
        <x:v>https://leagueofcomicgeeks.com/comic/2214902/red-room-trigger-warnings-4?variant=3658681
https://www.comics.org/issue/2429664/</x:v>
      </x:c>
      <x:c r="E29" s="15" t="str">
        <x:v>Character identification partly unresolved.</x:v>
      </x:c>
    </x:row>
    <x:row r="30" ht="60" hidden="0" customHeight="1">
      <x:c r="A30" s="15" t="str">
        <x:v>CL-DC31-0024</x:v>
      </x:c>
      <x:c r="B30" s="15" t="str">
        <x:v>Cover artwork</x:v>
      </x:c>
      <x:c r="C30" s="15" t="str">
        <x:v>Variant name identifies Alex Cormack and Batman #227, whose layout is plainly reproduced. Artist and exact exclusive release date remain dependent on the supplied LCG record. Retailer confirms the independent title and creators, not this exact Cover G. Researched 2026-10-20. Crimson Bat looming and in foreground, woman in purple left unnamed.</x:v>
      </x:c>
      <x:c r="D30" s="16" t="str">
        <x:v>https://leagueofcomicgeeks.com/comic/1638145/the-terrifying-crimson-bat-1?variant=8862862
https://gabescave.com/products/the-terrifying-crimson-bat-comics-1-gabes-cave-exclusive</x:v>
      </x:c>
      <x:c r="E30" s="15" t="str">
        <x:v>Character identification partly unresolved.</x:v>
      </x:c>
    </x:row>
    <x:row r="31" ht="48" hidden="0" customHeight="1">
      <x:c r="A31" s="15" t="str">
        <x:v>CL-DC31-0025</x:v>
      </x:c>
      <x:c r="B31" s="15" t="str">
        <x:v>Cover artwork</x:v>
      </x:c>
      <x:c r="C31" s="15" t="str">
        <x:v>Bill Sienkiewicz’s giant Batman, moon and gothic building extend the DC 31 composition. Publisher verifies variant credit; initial solicitation September 25 was delayed to November 13, as reflected in DC’s current issue page. Researched 2026-10-20. Looming Batman and an additional colorful foreground figure; latter left unnamed.</x:v>
      </x:c>
      <x:c r="D31" s="16" t="str">
        <x:v>https://leagueofcomicgeeks.com/comic/5389207/batman-dark-age-6?variant=7240282
https://www.dc.com/comics/batman-dark-age-2024/batman-dark-age-6
https://static.dc.com/2024-07/DC-Connect_50.pdf</x:v>
      </x:c>
      <x:c r="E31" s="15" t="str">
        <x:v>Character identification partly unresolved.</x:v>
      </x:c>
    </x:row>
    <x:row r="32" ht="60" hidden="0" customHeight="1">
      <x:c r="A32" s="15" t="str">
        <x:v>CL-DC31-0026</x:v>
      </x:c>
      <x:c r="B32" s="15" t="str">
        <x:v>Cover artwork</x:v>
      </x:c>
      <x:c r="C32" s="15" t="str">
        <x:v>Alcatena’s giant Victorian Batman looms over a personified Arkham Asylum. Original-art auction confirms the visual connection to Detective Comics #31. June 21 2000 is original print on-sale date; Apple lists later digital release in 2014. Native flat digital cover inspected. Batman appears above asylum; the building has an architectural face, not an identified additional person.</x:v>
      </x:c>
      <x:c r="D32" s="16" t="str">
        <x:v>https://www.comics.org/issue/63311/
https://www.comiclink.com/auctions/item.asp?id=1294978
https://books.apple.com/us/book/the-batman-of-arkham-2000-1/id906064787</x:v>
      </x:c>
      <x:c r="E32" s="15" t="str"/>
    </x:row>
    <x:row r="33" ht="60" hidden="0" customHeight="1">
      <x:c r="A33" s="15" t="str">
        <x:v>CL-DC31-0027</x:v>
      </x:c>
      <x:c r="B33" s="15" t="str">
        <x:v>Cover artwork</x:v>
      </x:c>
      <x:c r="C33" s="15" t="str">
        <x:v>Special fold-out jacket includes a full-size Detective Comics #31 parody titled Dialectic Comics, alongside separate Avengers #4 and Weird Science-Fantasy #29 parodies. This is a published foldout panel, not the magazine’s principal outer front. Right-hand Dialectic Comics panel inspected. Cerebus replaces the giant Batman above a castle; the foreground boat is an object, not an additional identified character.</x:v>
      </x:c>
      <x:c r="D33" s="16" t="str">
        <x:v>https://momentofcerebus.blogspot.com/2014/05/dialectic-comics.html
https://comicvine.gamespot.com/following-cerebus-3/4000-903001/</x:v>
      </x:c>
      <x:c r="E33" s="15" t="str"/>
    </x:row>
    <x:row r="34" ht="60" hidden="0" customHeight="1">
      <x:c r="A34" s="15" t="str">
        <x:v>CL-DC31-0028</x:v>
      </x:c>
      <x:c r="B34" s="15" t="str">
        <x:v>Cover artwork</x:v>
      </x:c>
      <x:c r="C34" s="15" t="str">
        <x:v>New Michael Cho cover reinterprets the giant Batman, moon, bats, castle and fog of Detective Comics #31. The contents reprint Golden Age stories, but the cover is a new illustration; distinguish it from the Taschen reproduction. Publisher 1500×2322 image inspected. Batman occupies the upper illustration and logo. Cream paper texture is intentional printed book design, not an exterior background.</x:v>
      </x:c>
      <x:c r="D34" s="16" t="str">
        <x:v>https://www.dc.com/graphic-novels/batman-the-golden-age-2016/batman-the-golden-age-vol-1
https://greggoldsteincomicartgallery.com/enrique-alcatena-haunting-homage/</x:v>
      </x:c>
      <x:c r="E34" s="15" t="str"/>
    </x:row>
    <x:row r="35" ht="24" hidden="0" customHeight="1">
      <x:c r="A35" s="15" t="str">
        <x:v>Private commissioned recreations by Dave DeVries, Marc Hempel, Sheldon Moldoff and Kelley Jones</x:v>
      </x:c>
      <x:c r="B35" s="15" t="str">
        <x:v>Not added</x:v>
      </x:c>
      <x:c r="C35" s="15" t="str">
        <x:v>Original-art gallery labels these unpublished commissions; not established published comic covers.</x:v>
      </x:c>
      <x:c r="D35" s="16" t="str">
        <x:v>https://greggoldsteincomicartgallery.com/enrique-alcatena-haunting-homage/</x:v>
      </x:c>
      <x:c r="E35" s="15" t="str"/>
    </x:row>
    <x:row r="36" ht="24" hidden="0" customHeight="1">
      <x:c r="A36" s="15" t="str">
        <x:v>Tim Doyle Detective Comics31 anniversary screenprint</x:v>
      </x:c>
      <x:c r="B36" s="15" t="str">
        <x:v>Not added</x:v>
      </x:c>
      <x:c r="C36" s="15" t="str">
        <x:v>Licensed art print, not a comic-book edition.</x:v>
      </x:c>
      <x:c r="D36" s="16" t="str">
        <x:v>https://en.frenchpaperartclub.com/collections/newest-products/one-year-of-batman</x:v>
      </x:c>
      <x:c r="E36" s="15" t="str"/>
    </x:row>
    <x:row r="37" ht="24" hidden="0" customHeight="1">
      <x:c r="A37" s="15" t="str">
        <x:v>2025 Batman227 pure silver foil coin</x:v>
      </x:c>
      <x:c r="B37" s="15" t="str">
        <x:v>Not added</x:v>
      </x:c>
      <x:c r="C37" s="15" t="str">
        <x:v>Licensed numismatic reproduction, not a comic or newly drawn homage.</x:v>
      </x:c>
      <x:c r="D37" s="16" t="str">
        <x:v>https://cdncoin.com/collections/all/products/2025-5-dc-comics-iconic-covers-batman-227-pure-silver-foil</x:v>
      </x:c>
      <x:c r="E37" s="15" t="str"/>
    </x:row>
    <x:row r="38" ht="24" hidden="0" customHeight="1">
      <x:c r="A38" s="15" t="str">
        <x:v>Queen of Bad Dreams1 Madame Xanadu homage</x:v>
      </x:c>
      <x:c r="B38" s="15" t="str">
        <x:v>Not added</x:v>
      </x:c>
      <x:c r="C38" s="15" t="str">
        <x:v>Separate Gooden variant with a different target; must not substitute for CBSI Detective31 variant.</x:v>
      </x:c>
      <x:c r="D38" s="16" t="str">
        <x:v>https://www.comics.org/series/145177/</x:v>
      </x:c>
      <x:c r="E38" s="15" t="str"/>
    </x:row>
    <x:row r="39" ht="48" hidden="0" customHeight="1">
      <x:c r="A39" s="15" t="str">
        <x:v>Upcoming review</x:v>
      </x:c>
      <x:c r="B39" s="15" t="str">
        <x:v>Reviewed 2026-10-20</x:v>
      </x:c>
      <x:c r="C39" s="15" t="str">
        <x:v>Reviewed October 20, 2026: no upcoming newly drawn homage to the Detective Comics #31 / Batman #227 composition was confirmed. The 2025 Detective Comics #31 and October 14, 2026 Batman #227 facsimiles reuse existing artwork and are documented separately.</x:v>
      </x:c>
      <x:c r="D39" s="16" t="str"/>
      <x:c r="E39" s="15" t="str"/>
    </x:row>
  </x:sheetData>
  <x:hyperlinks>
    <x:hyperlink xmlns:r="http://schemas.openxmlformats.org/officeDocument/2006/relationships" ref="D2" r:id="R9a7bc6609fe040b1"/>
    <x:hyperlink xmlns:r="http://schemas.openxmlformats.org/officeDocument/2006/relationships" ref="D3" r:id="Rd7d086b2a58a4fb4"/>
    <x:hyperlink xmlns:r="http://schemas.openxmlformats.org/officeDocument/2006/relationships" ref="D4" r:id="R074d43beece94d86"/>
    <x:hyperlink xmlns:r="http://schemas.openxmlformats.org/officeDocument/2006/relationships" ref="D5" r:id="Ra8ffa3316a6b4cf9"/>
    <x:hyperlink xmlns:r="http://schemas.openxmlformats.org/officeDocument/2006/relationships" ref="D6" r:id="R40c9a1aad7664c5d"/>
    <x:hyperlink xmlns:r="http://schemas.openxmlformats.org/officeDocument/2006/relationships" ref="D7" r:id="Rdbd62ac36f504438"/>
    <x:hyperlink xmlns:r="http://schemas.openxmlformats.org/officeDocument/2006/relationships" ref="D8" r:id="Rbd28b90b5b304c5b"/>
    <x:hyperlink xmlns:r="http://schemas.openxmlformats.org/officeDocument/2006/relationships" ref="D9" r:id="Re89dd293795a423e"/>
    <x:hyperlink xmlns:r="http://schemas.openxmlformats.org/officeDocument/2006/relationships" ref="D10" r:id="R6d00b3c03d4d4a60"/>
    <x:hyperlink xmlns:r="http://schemas.openxmlformats.org/officeDocument/2006/relationships" ref="D11" r:id="R3c05495ffefb4cc6"/>
    <x:hyperlink xmlns:r="http://schemas.openxmlformats.org/officeDocument/2006/relationships" ref="D12" r:id="R067292501d35455a"/>
    <x:hyperlink xmlns:r="http://schemas.openxmlformats.org/officeDocument/2006/relationships" ref="D13" r:id="R76a83cf8d09f4b4f"/>
    <x:hyperlink xmlns:r="http://schemas.openxmlformats.org/officeDocument/2006/relationships" ref="D14" r:id="R08faaf07da064eb9"/>
    <x:hyperlink xmlns:r="http://schemas.openxmlformats.org/officeDocument/2006/relationships" ref="D15" r:id="R77445c4b64da437b"/>
    <x:hyperlink xmlns:r="http://schemas.openxmlformats.org/officeDocument/2006/relationships" ref="D16" r:id="R497b54d861f94503"/>
    <x:hyperlink xmlns:r="http://schemas.openxmlformats.org/officeDocument/2006/relationships" ref="D17" r:id="R3845bca64e6946da"/>
    <x:hyperlink xmlns:r="http://schemas.openxmlformats.org/officeDocument/2006/relationships" ref="D18" r:id="R6a7e5caebf3b4373"/>
    <x:hyperlink xmlns:r="http://schemas.openxmlformats.org/officeDocument/2006/relationships" ref="D19" r:id="R30e45ba6049644d6"/>
    <x:hyperlink xmlns:r="http://schemas.openxmlformats.org/officeDocument/2006/relationships" ref="D20" r:id="R8e14ff0ed9f74ba9"/>
    <x:hyperlink xmlns:r="http://schemas.openxmlformats.org/officeDocument/2006/relationships" ref="D21" r:id="R63f4d0b5d5c746ea"/>
    <x:hyperlink xmlns:r="http://schemas.openxmlformats.org/officeDocument/2006/relationships" ref="D22" r:id="R9df22a0011ea44d8"/>
    <x:hyperlink xmlns:r="http://schemas.openxmlformats.org/officeDocument/2006/relationships" ref="D23" r:id="R49ba684870b042ea"/>
    <x:hyperlink xmlns:r="http://schemas.openxmlformats.org/officeDocument/2006/relationships" ref="D24" r:id="R58824b2ae65b4299"/>
    <x:hyperlink xmlns:r="http://schemas.openxmlformats.org/officeDocument/2006/relationships" ref="D25" r:id="R1e88055eb7444843"/>
    <x:hyperlink xmlns:r="http://schemas.openxmlformats.org/officeDocument/2006/relationships" ref="D26" r:id="R6c4f644e8f274f12"/>
    <x:hyperlink xmlns:r="http://schemas.openxmlformats.org/officeDocument/2006/relationships" ref="D27" r:id="R73622116d55545be"/>
    <x:hyperlink xmlns:r="http://schemas.openxmlformats.org/officeDocument/2006/relationships" ref="D28" r:id="R98949af430324dd1"/>
    <x:hyperlink xmlns:r="http://schemas.openxmlformats.org/officeDocument/2006/relationships" ref="D29" r:id="Re1107071fa564607"/>
    <x:hyperlink xmlns:r="http://schemas.openxmlformats.org/officeDocument/2006/relationships" ref="D30" r:id="R9deac4731f6f4807"/>
    <x:hyperlink xmlns:r="http://schemas.openxmlformats.org/officeDocument/2006/relationships" ref="D31" r:id="R053719d389324c41"/>
    <x:hyperlink xmlns:r="http://schemas.openxmlformats.org/officeDocument/2006/relationships" ref="D32" r:id="R8a1d6fbf013146ff"/>
    <x:hyperlink xmlns:r="http://schemas.openxmlformats.org/officeDocument/2006/relationships" ref="D33" r:id="Rfe8702bbba334d2c"/>
    <x:hyperlink xmlns:r="http://schemas.openxmlformats.org/officeDocument/2006/relationships" ref="D34" r:id="R284572bf9ff5483c"/>
    <x:hyperlink xmlns:r="http://schemas.openxmlformats.org/officeDocument/2006/relationships" ref="D35" r:id="R38b432eb76884086"/>
    <x:hyperlink xmlns:r="http://schemas.openxmlformats.org/officeDocument/2006/relationships" ref="D36" r:id="R2db4f0df28cb4710"/>
    <x:hyperlink xmlns:r="http://schemas.openxmlformats.org/officeDocument/2006/relationships" ref="D37" r:id="Rfcb54a69b22e414c"/>
    <x:hyperlink xmlns:r="http://schemas.openxmlformats.org/officeDocument/2006/relationships" ref="D38" r:id="R43f070c11d104d07"/>
    <x:hyperlink xmlns:r="http://schemas.openxmlformats.org/officeDocument/2006/relationships" ref="D39" r:id="Re60e160710834384"/>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78</x:v>
      </x:c>
      <x:c r="B1" s="8" t="s">
        <x:v>79</x:v>
      </x:c>
    </x:row>
    <x:row r="2" ht="15" hidden="0" customHeight="1">
      <x:c r="A2" s="10" t="s">
        <x:v>0</x:v>
      </x:c>
      <x:c r="B2" s="15" t="str">
        <x:v>Stable row ID, CL-DC31-NNNN.</x:v>
      </x:c>
    </x:row>
    <x:row r="3" ht="15" hidden="0">
      <x:c r="A3" s="10" t="s">
        <x:v>1</x:v>
      </x:c>
      <x:c r="B3" s="2" t="s">
        <x:v>80</x:v>
      </x:c>
    </x:row>
    <x:row r="4" ht="15" hidden="0">
      <x:c r="A4" s="10" t="s">
        <x:v>2</x:v>
      </x:c>
      <x:c r="B4" s="2" t="s">
        <x:v>81</x:v>
      </x:c>
    </x:row>
    <x:row r="5" ht="15" hidden="0">
      <x:c r="A5" s="10" t="s">
        <x:v>3</x:v>
      </x:c>
      <x:c r="B5" s="2" t="s">
        <x:v>82</x:v>
      </x:c>
    </x:row>
    <x:row r="6" ht="15" hidden="0">
      <x:c r="A6" s="10" t="s">
        <x:v>4</x:v>
      </x:c>
      <x:c r="B6" s="2" t="s">
        <x:v>83</x:v>
      </x:c>
    </x:row>
    <x:row r="7" ht="15" hidden="0">
      <x:c r="A7" s="10" t="s">
        <x:v>5</x:v>
      </x:c>
      <x:c r="B7" s="2" t="s">
        <x:v>84</x:v>
      </x:c>
    </x:row>
    <x:row r="8" ht="15" hidden="0">
      <x:c r="A8" s="10" t="s">
        <x:v>6</x:v>
      </x:c>
      <x:c r="B8" s="2" t="s">
        <x:v>85</x:v>
      </x:c>
    </x:row>
    <x:row r="9" ht="23.850000381469727" hidden="0">
      <x:c r="A9" s="10" t="s">
        <x:v>7</x:v>
      </x:c>
      <x:c r="B9" s="2" t="s">
        <x:v>86</x:v>
      </x:c>
    </x:row>
    <x:row r="10" ht="15" hidden="0">
      <x:c r="A10" s="10" t="s">
        <x:v>8</x:v>
      </x:c>
      <x:c r="B10" s="2" t="s">
        <x:v>87</x:v>
      </x:c>
    </x:row>
    <x:row r="11" ht="15" hidden="0">
      <x:c r="A11" s="10" t="s">
        <x:v>9</x:v>
      </x:c>
      <x:c r="B11" s="2" t="s">
        <x:v>88</x:v>
      </x:c>
    </x:row>
    <x:row r="12" ht="15" hidden="0">
      <x:c r="A12" s="10" t="s">
        <x:v>10</x:v>
      </x:c>
      <x:c r="B12" s="2" t="s">
        <x:v>89</x:v>
      </x:c>
    </x:row>
    <x:row r="13" ht="15" hidden="0">
      <x:c r="A13" s="10" t="s">
        <x:v>11</x:v>
      </x:c>
      <x:c r="B13" s="2" t="s">
        <x:v>90</x:v>
      </x:c>
    </x:row>
    <x:row r="14" ht="15" hidden="0">
      <x:c r="A14" s="10" t="s">
        <x:v>12</x:v>
      </x:c>
      <x:c r="B14" s="2" t="s">
        <x:v>91</x:v>
      </x:c>
    </x:row>
    <x:row r="15" ht="15" hidden="0">
      <x:c r="A15" s="10" t="s">
        <x:v>13</x:v>
      </x:c>
      <x:c r="B15" s="2" t="s">
        <x:v>92</x:v>
      </x:c>
    </x:row>
    <x:row r="16" ht="15" hidden="0">
      <x:c r="A16" s="10" t="s">
        <x:v>14</x:v>
      </x:c>
      <x:c r="B16" s="2" t="s">
        <x:v>93</x:v>
      </x:c>
    </x:row>
    <x:row r="17" ht="15" hidden="0" customHeight="1">
      <x:c r="A17" s="10" t="s">
        <x:v>15</x:v>
      </x:c>
      <x:c r="B17" s="15" t="str">
        <x:v>Evidence tying the cover to Detective Comics #31. Reused artwork and indirect references are identified explicitly.</x:v>
      </x:c>
    </x:row>
    <x:row r="18" ht="15" hidden="0">
      <x:c r="A18" s="10" t="s">
        <x:v>16</x:v>
      </x:c>
      <x:c r="B18" s="2" t="s">
        <x:v>94</x:v>
      </x:c>
    </x:row>
    <x:row r="19" ht="24" hidden="0" customHeight="1">
      <x:c r="A19" s="10" t="s">
        <x:v>17</x:v>
      </x:c>
      <x:c r="B19" s="15" t="str">
        <x:v>Verified = exact cover and target supported by reviewed edition-specific sources. Partial = remaining attribution, edition or target uncertainty. Visual resemblance alone does not establish creator confirmation.</x:v>
      </x:c>
    </x:row>
    <x:row r="20" ht="15" hidden="0">
      <x:c r="A20" s="10" t="s">
        <x:v>18</x:v>
      </x:c>
      <x:c r="B20" s="2" t="s">
        <x:v>95</x:v>
      </x:c>
    </x:row>
    <x:row r="21" ht="15" hidden="0">
      <x:c r="A21" s="10" t="s">
        <x:v>19</x:v>
      </x:c>
      <x:c r="B21" s="2" t="s">
        <x:v>96</x:v>
      </x:c>
    </x:row>
    <x:row r="22" ht="15" hidden="0" customHeight="1">
      <x:c r="A22" s="10" t="s">
        <x:v>20</x:v>
      </x:c>
      <x:c r="B22" s="15" t="str">
        <x:v>Best available exact-edition image. Native scan limitations are recorded in Collector Notes.</x:v>
      </x:c>
    </x:row>
    <x:row r="23" ht="15" hidden="0" customHeight="1">
      <x:c r="A23" s="10" t="s">
        <x:v>21</x:v>
      </x:c>
      <x:c r="B23" s="15" t="str">
        <x:v>Verified artist account when documented; otherwise explicitly unknown.</x:v>
      </x:c>
    </x:row>
    <x:row r="24" ht="15" hidden="0">
      <x:c r="A24" s="10" t="s">
        <x:v>22</x:v>
      </x:c>
      <x:c r="B24" s="2" t="s">
        <x:v>97</x:v>
      </x:c>
    </x:row>
    <x:row r="25" ht="15" hidden="0">
      <x:c r="A25" s="10" t="s">
        <x:v>23</x:v>
      </x:c>
      <x:c r="B25" s="2" t="s">
        <x:v>98</x:v>
      </x:c>
    </x:row>
  </x:sheetData>
  <x:pageMargins left="0.7" right="0.7" top="0.75" bottom="0.75" header="0.3" footer="0.3"/>
</x:worksheet>
</file>