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555adb4afcd420a" /></Relationships>
</file>

<file path=xl/workbook.xml><?xml version="1.0" encoding="utf-8"?>
<workbook xmlns="http://schemas.openxmlformats.org/spreadsheetml/2006/main" xmlns:r="http://schemas.openxmlformats.org/officeDocument/2006/relationships">
  <sheets>
    <sheet name="Dashboard" sheetId="1" r:id="R354c4aa2fb05440d"/>
    <sheet name="Catalog" sheetId="2" r:id="R34d281f836c44bd7"/>
    <sheet name="galko Source List" sheetId="3" r:id="R78e9cae3b20b4464"/>
    <sheet name="Research Log" sheetId="4" r:id="Rd9958c3a2d004058"/>
    <sheet name="Data Dictionary" sheetId="5" r:id="R7c68ad706f804eb0"/>
  </sheets>
  <definedNames>
    <definedName name="_xlnm._FilterDatabase" localSheetId="1" hidden="1">'Catalog'!$A$1:$AF$29</definedName>
  </definedNames>
</workbook>
</file>

<file path=xl/sharedStrings.xml><?xml version="1.0" encoding="utf-8"?>
<x:sst xmlns:x="http://schemas.openxmlformats.org/spreadsheetml/2006/main">
  <x:si>
    <x:t xml:space="preserve">Batman: The Killing Joke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</x:si>
  <x:si>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</x:si>
  <x:si>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</x:si>
  <x:si>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</x:si>
  <x:si>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</x:si>
  <x:si>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</x:si>
  <x:si>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</x:si>
  <x:si>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</x:si>
  <x:si>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</x:si>
  <x:si>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</x:si>
  <x:si>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</x:si>
  <x:si>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</x:si>
  <x:si>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</x:si>
  <x:si>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</x:si>
  <x:si>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</x:si>
  <x:si>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</x:si>
  <x:si>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</x:si>
  <x:si>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</x:si>
  <x:si>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</x:si>
  <x:si>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</x:si>
  <x:si>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</x:si>
  <x:si>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</x:si>
  <x:si>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</x:si>
  <x:si>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</x:si>
  <x:si>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</x:si>
  <x:si>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</x:si>
  <x:si>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</x:si>
  <x:si>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</x:si>
  <x:si>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</x:si>
  <x:si>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</x:si>
  <x:si>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</x:si>
  <x:si>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</x:si>
  <x:si>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</x:si>
  <x:si>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</x:si>
  <x:si>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</x:si>
  <x:si>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</x:si>
  <x:si>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</x:si>
  <x:si>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</x:si>
  <x:si>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</x:si>
  <x:si>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</x:si>
  <x:si>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</x:si>
  <x:si>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</x:si>
  <x:si>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</x:si>
  <x:si>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</x:si>
  <x:si>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</x:si>
  <x:si>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</x:si>
  <x:si>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</x:si>
  <x:si>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</x:si>
  <x:si>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</x:si>
  <x:si>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</x:si>
  <x:si>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</x:si>
  <x:si>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</x:si>
  <x:si>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</x:si>
  <x:si>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Batman: The Killing Joke #1</x:t>
  </x:si>
  <x:si>
    <x:t xml:space="preserve">1988-03-29</x:t>
  </x:si>
  <x:si>
    <x:t xml:space="preserve">https://leagueofcomicgeeks.com/comic/6395606/batman-the-killing-joke-1</x:t>
  </x:si>
  <x:si>
    <x:t xml:space="preserve">Excluded – original</x:t>
  </x:si>
  <x:si>
    <x:t xml:space="preserve">BKJ #1 2nd Printing</x:t>
  </x:si>
  <x:si>
    <x:t xml:space="preserve">https://leagueofcomicgeeks.com/comic/6395606/batman-the-killing-joke-1?variant=6458157</x:t>
  </x:si>
  <x:si>
    <x:t xml:space="preserve">Excluded – later printing</x:t>
  </x:si>
  <x:si>
    <x:t xml:space="preserve">BKJ #1 7th Printing – Gray Gloves Variant</x:t>
  </x:si>
  <x:si>
    <x:t xml:space="preserve">https://leagueofcomicgeeks.com/comic/6395606/batman-the-killing-joke-1?variant=2311259</x:t>
  </x:si>
  <x:si>
    <x:t xml:space="preserve">Batman: De Killing Joke #1 (Junior Press)</x:t>
  </x:si>
  <x:si>
    <x:t xml:space="preserve">1989-01-01</x:t>
  </x:si>
  <x:si>
    <x:t xml:space="preserve">https://leagueofcomicgeeks.com/comic/8811229/batman-de-killing-joke-1</x:t>
  </x:si>
  <x:si>
    <x:t xml:space="preserve">Excluded – Dutch edition</x:t>
  </x:si>
  <x:si>
    <x:t xml:space="preserve">Batman #1 (Semic)</x:t>
  </x:si>
  <x:si>
    <x:t xml:space="preserve">1990-01-01</x:t>
  </x:si>
  <x:si>
    <x:t xml:space="preserve">https://leagueofcomicgeeks.com/comic/9407310/batman-1</x:t>
  </x:si>
  <x:si>
    <x:t xml:space="preserve">Excluded – Hungarian edition</x:t>
  </x:si>
  <x:si>
    <x:t xml:space="preserve">Judge Dredd Megazine #211 Variant Cover</x:t>
  </x:si>
  <x:si>
    <x:t xml:space="preserve">2003-10-21</x:t>
  </x:si>
  <x:si>
    <x:t xml:space="preserve">https://leagueofcomicgeeks.com/comic/8904645/judge-dredd-megazine-211?variant=4767992</x:t>
  </x:si>
  <x:si>
    <x:t xml:space="preserve">CL-BKJ-0001</x:t>
  </x:si>
  <x:si>
    <x:t xml:space="preserve">Booster Gold #5</x:t>
  </x:si>
  <x:si>
    <x:t xml:space="preserve">2007-12-12</x:t>
  </x:si>
  <x:si>
    <x:t xml:space="preserve">https://leagueofcomicgeeks.com/comic/8355073/booster-gold-5</x:t>
  </x:si>
  <x:si>
    <x:t xml:space="preserve">CL-BKJ-0002</x:t>
  </x:si>
  <x:si>
    <x:t xml:space="preserve">ASM #552 1:20 Adi Granov Variant</x:t>
  </x:si>
  <x:si>
    <x:t xml:space="preserve">2008-03-05</x:t>
  </x:si>
  <x:si>
    <x:t xml:space="preserve">https://leagueofcomicgeeks.com/comic/1017199/the-amazing-spider-man-552?variant=9962452</x:t>
  </x:si>
  <x:si>
    <x:t xml:space="preserve">CL-BKJ-0003</x:t>
  </x:si>
  <x:si>
    <x:t xml:space="preserve">Transformers: All Hail Megatron #1 Apocalypse Comics Casey Coller Variant</x:t>
  </x:si>
  <x:si>
    <x:t xml:space="preserve">2008-07-09</x:t>
  </x:si>
  <x:si>
    <x:t xml:space="preserve">https://leagueofcomicgeeks.com/comic/3422461/the-transformers-all-hail-megatron-1?variant=8016596</x:t>
  </x:si>
  <x:si>
    <x:t xml:space="preserve">CL-BKJ-0004</x:t>
  </x:si>
  <x:si>
    <x:t xml:space="preserve">Batman Confidential #23</x:t>
  </x:si>
  <x:si>
    <x:t xml:space="preserve">2008-11-12</x:t>
  </x:si>
  <x:si>
    <x:t xml:space="preserve">https://leagueofcomicgeeks.com/comic/1822488/batman-confidential-23</x:t>
  </x:si>
  <x:si>
    <x:t xml:space="preserve">CL-BKJ-0005</x:t>
  </x:si>
  <x:si>
    <x:t xml:space="preserve">Darkwing Duck Annual #1</x:t>
  </x:si>
  <x:si>
    <x:t xml:space="preserve">2011-03-02</x:t>
  </x:si>
  <x:si>
    <x:t xml:space="preserve">https://leagueofcomicgeeks.com/comic/9137755/darkwing-duck-annual-1</x:t>
  </x:si>
  <x:si>
    <x:t xml:space="preserve">CL-BKJ-0006</x:t>
  </x:si>
  <x:si>
    <x:t xml:space="preserve">Wonderland #3 Cover B Sean Chen Variant</x:t>
  </x:si>
  <x:si>
    <x:t xml:space="preserve">2012-09-26</x:t>
  </x:si>
  <x:si>
    <x:t xml:space="preserve">https://leagueofcomicgeeks.com/comic/6088786/grimm-fairy-tales-presents-wonderland-3?variant=5080515</x:t>
  </x:si>
  <x:si>
    <x:t xml:space="preserve">CL-BKJ-0007</x:t>
  </x:si>
  <x:si>
    <x:t xml:space="preserve">Fashion Beast #4</x:t>
  </x:si>
  <x:si>
    <x:t xml:space="preserve">2012-12-05</x:t>
  </x:si>
  <x:si>
    <x:t xml:space="preserve">https://leagueofcomicgeeks.com/comic/7572038/fashion-beast-4</x:t>
  </x:si>
  <x:si>
    <x:t xml:space="preserve">CL-BKJ-0008</x:t>
  </x:si>
  <x:si>
    <x:t xml:space="preserve">Batgirl #39 Cliff Chiang Harley Quinn Variant</x:t>
  </x:si>
  <x:si>
    <x:t xml:space="preserve">2015-02-18</x:t>
  </x:si>
  <x:si>
    <x:t xml:space="preserve">https://leagueofcomicgeeks.com/comic/2968418/batgirl-39?variant=5033089</x:t>
  </x:si>
  <x:si>
    <x:t xml:space="preserve">CL-BKJ-0010</x:t>
  </x:si>
  <x:si>
    <x:t xml:space="preserve">ASM: Renew Your Vows #5 ComicXposure Mike Deodato Jr. Variant</x:t>
  </x:si>
  <x:si>
    <x:t xml:space="preserve">2015-09-09</x:t>
  </x:si>
  <x:si>
    <x:t xml:space="preserve">https://leagueofcomicgeeks.com/comic/8927823/the-amazing-spider-man-renew-your-vows-5?variant=6220086</x:t>
  </x:si>
  <x:si>
    <x:t xml:space="preserve">CL-BKJ-0011</x:t>
  </x:si>
  <x:si>
    <x:t xml:space="preserve">DCeased #4 Forbidden Planet Arthur Suydam Variant</x:t>
  </x:si>
  <x:si>
    <x:t xml:space="preserve">2019-08-07</x:t>
  </x:si>
  <x:si>
    <x:t xml:space="preserve">https://leagueofcomicgeeks.com/comic/9262015/dceased-4?variant=3945907</x:t>
  </x:si>
  <x:si>
    <x:t xml:space="preserve">CL-BKJ-0013</x:t>
  </x:si>
  <x:si>
    <x:t xml:space="preserve">Batman: The Killing Joke – The Deluxe Edition HC</x:t>
  </x:si>
  <x:si>
    <x:t xml:space="preserve">2019-09-11</x:t>
  </x:si>
  <x:si>
    <x:t xml:space="preserve">https://leagueofcomicgeeks.com/comic/1048164/batman-the-killing-joke-the-deluxe-edition-hc</x:t>
  </x:si>
  <x:si>
    <x:t xml:space="preserve">Excluded – reprint</x:t>
  </x:si>
  <x:si>
    <x:t xml:space="preserve">Rorschach #1 Forbidden Planet Brian Bolland Variant</x:t>
  </x:si>
  <x:si>
    <x:t xml:space="preserve">2020-10-13</x:t>
  </x:si>
  <x:si>
    <x:t xml:space="preserve">https://leagueofcomicgeeks.com/comic/7013501/rorschach-1?variant=3182566</x:t>
  </x:si>
  <x:si>
    <x:t xml:space="preserve">CL-BKJ-0014</x:t>
  </x:si>
  <x:si>
    <x:t xml:space="preserve">Rorschach #1 Forbidden Planet Brian Bolland Variant (2nd listing)</x:t>
  </x:si>
  <x:si>
    <x:t xml:space="preserve">https://leagueofcomicgeeks.com/comic/7013501/rorschach-1?variant=1598175</x:t>
  </x:si>
  <x:si>
    <x:t xml:space="preserve">Consolidated into CL-BKJ-0014</x:t>
  </x:si>
  <x:si>
    <x:t xml:space="preserve">Rorschach #1 Forbidden Planet Brian Bolland Virgin Variant</x:t>
  </x:si>
  <x:si>
    <x:t xml:space="preserve">https://leagueofcomicgeeks.com/comic/7013501/rorschach-1?variant=4498997</x:t>
  </x:si>
  <x:si>
    <x:t xml:space="preserve">Batman: Three Jokers #3 1:25 Jason Fabok Purple Variant</x:t>
  </x:si>
  <x:si>
    <x:t xml:space="preserve">2020-10-27</x:t>
  </x:si>
  <x:si>
    <x:t xml:space="preserve">https://leagueofcomicgeeks.com/comic/6047033/batman-three-jokers-3?variant=9350684</x:t>
  </x:si>
  <x:si>
    <x:t xml:space="preserve">Consolidated into CL-BKJ-0015</x:t>
  </x:si>
  <x:si>
    <x:t xml:space="preserve">Batman: Three Jokers #3</x:t>
  </x:si>
  <x:si>
    <x:t xml:space="preserve">https://leagueofcomicgeeks.com/comic/6047033/batman-three-jokers-3</x:t>
  </x:si>
  <x:si>
    <x:t xml:space="preserve">CL-BKJ-0015</x:t>
  </x:si>
  <x:si>
    <x:t xml:space="preserve">Department of Truth #12 Frosty Mug Tiffany Groves Color Splash Virgin</x:t>
  </x:si>
  <x:si>
    <x:t xml:space="preserve">2021-08-25</x:t>
  </x:si>
  <x:si>
    <x:t xml:space="preserve">https://leagueofcomicgeeks.com/comic/1381537/the-department-of-truth-12?variant=7040124</x:t>
  </x:si>
  <x:si>
    <x:t xml:space="preserve">Consolidated into CL-BKJ-0016</x:t>
  </x:si>
  <x:si>
    <x:t xml:space="preserve">Department of Truth #12 Frosty Mug Tiffany Groves Variant</x:t>
  </x:si>
  <x:si>
    <x:t xml:space="preserve">https://leagueofcomicgeeks.com/comic/1381537/the-department-of-truth-12?variant=5969551</x:t>
  </x:si>
  <x:si>
    <x:t xml:space="preserve">CL-BKJ-0016</x:t>
  </x:si>
  <x:si>
    <x:t xml:space="preserve">Do You Pooh? #1 Pooh Believers: Marat Mychaels Killing Joke Homage Variant</x:t>
  </x:si>
  <x:si>
    <x:t xml:space="preserve">2022-05-01</x:t>
  </x:si>
  <x:si>
    <x:t xml:space="preserve">https://leagueofcomicgeeks.com/comic/7460640/do-you-pooh-1?variant=3201571</x:t>
  </x:si>
  <x:si>
    <x:t xml:space="preserve">CL-BKJ-0017</x:t>
  </x:si>
  <x:si>
    <x:t xml:space="preserve">The Joker #15 Cover C Brian Bolland Variant</x:t>
  </x:si>
  <x:si>
    <x:t xml:space="preserve">2022-07-05</x:t>
  </x:si>
  <x:si>
    <x:t xml:space="preserve">https://leagueofcomicgeeks.com/comic/6443744/the-joker-15?variant=6015605</x:t>
  </x:si>
  <x:si>
    <x:t xml:space="preserve">CL-BKJ-0018</x:t>
  </x:si>
  <x:si>
    <x:t xml:space="preserve">Harley Quinn #21 Cover C Ryan Sook Homage Variant</x:t>
  </x:si>
  <x:si>
    <x:t xml:space="preserve">2022-08-23</x:t>
  </x:si>
  <x:si>
    <x:t xml:space="preserve">https://leagueofcomicgeeks.com/comic/8854573/harley-quinn-21?variant=3964416</x:t>
  </x:si>
  <x:si>
    <x:t xml:space="preserve">CL-BKJ-0019</x:t>
  </x:si>
  <x:si>
    <x:t xml:space="preserve">Mark Spears Monsters #4 Cover E Killing Joke Homage Variant</x:t>
  </x:si>
  <x:si>
    <x:t xml:space="preserve">2025-04-30</x:t>
  </x:si>
  <x:si>
    <x:t xml:space="preserve">https://leagueofcomicgeeks.com/comic/7465167/mark-spears-monsters-4?variant=5123417</x:t>
  </x:si>
  <x:si>
    <x:t xml:space="preserve">CL-BKJ-0022</x:t>
  </x:si>
  <x:si>
    <x:t xml:space="preserve">Archie Is Mr. Justice #4 Cover C Matt Talbot Variant</x:t>
  </x:si>
  <x:si>
    <x:t xml:space="preserve">2025-05-21</x:t>
  </x:si>
  <x:si>
    <x:t xml:space="preserve">https://leagueofcomicgeeks.com/comic/3343714/archie-is-mr-justice-4?variant=5359769</x:t>
  </x:si>
  <x:si>
    <x:t xml:space="preserve">CL-BKJ-0024</x:t>
  </x:si>
  <x:si>
    <x:t xml:space="preserve">Orbit: Birth of a Slasher #1 … Terrifier Gold Foil Virgin</x:t>
  </x:si>
  <x:si>
    <x:t xml:space="preserve">2025-10-15</x:t>
  </x:si>
  <x:si>
    <x:t xml:space="preserve">https://leagueofcomicgeeks.com/comic/5568220/orbit-birth-of-a-slasher-1?variant=7648183</x:t>
  </x:si>
  <x:si>
    <x:t xml:space="preserve">CL-BKJ-0025</x:t>
  </x:si>
  <x:si>
    <x:t xml:space="preserve">Orbit #1 … Green Foil Virgin</x:t>
  </x:si>
  <x:si>
    <x:t xml:space="preserve">https://leagueofcomicgeeks.com/comic/5568220/orbit-birth-of-a-slasher-1?variant=9232101</x:t>
  </x:si>
  <x:si>
    <x:t xml:space="preserve">Consolidated into CL-BKJ-0025</x:t>
  </x:si>
  <x:si>
    <x:t xml:space="preserve">Orbit #1 … Homage Spot Foil Virgin</x:t>
  </x:si>
  <x:si>
    <x:t xml:space="preserve">https://leagueofcomicgeeks.com/comic/5568220/orbit-birth-of-a-slasher-1?variant=4370785</x:t>
  </x:si>
  <x:si>
    <x:t xml:space="preserve">Orbit #1 … Purple Foil Virgin</x:t>
  </x:si>
  <x:si>
    <x:t xml:space="preserve">https://leagueofcomicgeeks.com/comic/5568220/orbit-birth-of-a-slasher-1?variant=7516141</x:t>
  </x:si>
  <x:si>
    <x:t xml:space="preserve">Orbit #1 … Red Foil Virgin</x:t>
  </x:si>
  <x:si>
    <x:t xml:space="preserve">https://leagueofcomicgeeks.com/comic/5568220/orbit-birth-of-a-slasher-1?variant=1375959</x:t>
  </x:si>
  <x:si>
    <x:t xml:space="preserve">Orbit #1 … Blue Foil Virgin</x:t>
  </x:si>
  <x:si>
    <x:t xml:space="preserve">https://leagueofcomicgeeks.com/comic/5568220/orbit-birth-of-a-slasher-1?variant=6286616</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</x:si>
  <x:si>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</x:si>
  <x:si>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</x:si>
  <x:si>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</x:si>
  <x:si>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</x:si>
  <x:si>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</x:si>
  <x:si>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</x:si>
  <x:si>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</x:si>
  <x:si>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</x:si>
  <x:si>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8691 (35 items)</x:t>
  </x:si>
  <x:si>
    <x:t xml:space="preserve">Source</x:t>
  </x:si>
  <x:si>
    <x:t xml:space="preserve">User-supplied PDF print (Oct 13, 2026); all items itemized on the 'galko Source List' tab.</x:t>
  </x:si>
  <x:si>
    <x:t xml:space="preserve">https://leagueofcomicgeeks.com/profile/galko/lists/8691/cover-homage-batman-the-killing-joke</x:t>
  </x:si>
  <x:si>
    <x:t xml:space="preserve">cbishop Comic Vine 'Batman: The Killing Joke (Homages #149)' (11 items + comments)</x:t>
  </x:si>
  <x:si>
    <x:t xml:space="preserve">User-supplied PDF. Corroborates 7 galko rows and adds Bad Ass #2 and Sink #1 (sketch cover).</x:t>
  </x:si>
  <x:si>
    <x:t xml:space="preserve">https://comicvine.gamespot.com/profile/cbishop/lists/batman-the-killing-joke-homages-149/71257/</x:t>
  </x:si>
  <x:si>
    <x:t xml:space="preserve">Comic Collector Live tag 'Homage Cover – Batman: The Killing Joke' (15 items)</x:t>
  </x:si>
  <x:si>
    <x:t xml:space="preserve">Adds Cheesecake #2 Cover C and Previews #230; confirms Frazer Irving on Judge Dredd Megazine #211. The tag also includes the original and a Mexican foil edition, so it isn't homage-only. CCL page timed out on fetch.</x:t>
  </x:si>
  <x:si>
    <x:t xml:space="preserve">https://www.comiccollectorlive.com/storyarc/tag-homage-cover--batman-the-killing-joke/page-1/c8516a53-0e62-4ccf-93f6-08a447a4f8c3</x:t>
  </x:si>
  <x:si>
    <x:t xml:space="preserve">Open in a browser for the full 15 items.</x:t>
  </x:si>
  <x:si>
    <x:t xml:space="preserve">Batman: The Killing Joke 1st, 2nd and 7th (Gray Gloves) printings</x:t>
  </x:si>
  <x:si>
    <x:t xml:space="preserve">Excluded</x:t>
  </x:si>
  <x:si>
    <x:t xml:space="preserve">Original and later printings (same art).</x:t>
  </x:si>
  <x:si>
    <x:t xml:space="preserve">Batman: De Killing Joke #1 (Junior Press, 1989) and Batman #1 (Semic, 1990)</x:t>
  </x:si>
  <x:si>
    <x:t xml:space="preserve">Dutch and Hungarian editions reprinting Bolland's art (per galko thumbnails).</x:t>
  </x:si>
  <x:si>
    <x:t xml:space="preserve">Batman: The Killing Joke – The Deluxe Edition HC (2019 listing)</x:t>
  </x:si>
  <x:si>
    <x:t xml:space="preserve">Reprint/recolor of the original cover.</x:t>
  </x:si>
  <x:si>
    <x:t xml:space="preserve">Batgirl #41 Rafael Albuquerque Joker 75th Anniversary variant (2015)</x:t>
  </x:si>
  <x:si>
    <x:t xml:space="preserve">Announced Killing Joke homage, pulled at the artist's request and never published.</x:t>
  </x:si>
  <x:si>
    <x:t xml:space="preserve">https://dailyo.in/arts/rafael-albuquerque-dc-comics-batgirl-joker-fans-fuming-2605</x:t>
  </x:si>
  <x:si>
    <x:t xml:space="preserve">Note for collectors: unpublished.</x:t>
  </x:si>
  <x:si>
    <x:t xml:space="preserve">Batman: The Killing Joke animated film (2016) poster</x:t>
  </x:si>
  <x:si>
    <x:t xml:space="preserve">Film poster, not a comic (cbishop item 8).</x:t>
  </x:si>
  <x:si>
    <x:t xml:space="preserve">https://comicvine.gamespot.com/batman-the-killing-joke/4025-2180/</x:t>
  </x:si>
  <x:si>
    <x:t xml:space="preserve">Fan art by Cole Watkins and Lmasseyart (Romero/Nicholson/Ledger/Phoenix Jokers)</x:t>
  </x:si>
  <x:si>
    <x:t xml:space="preserve">Unpublished fan art shown in cbishop's comments.</x:t>
  </x:si>
  <x:si>
    <x:t xml:space="preserve">Kotobukiya ARTFX Joker statue (2017)</x:t>
  </x:si>
  <x:si>
    <x:t xml:space="preserve">Merchandise based on the cover.</x:t>
  </x:si>
  <x:si>
    <x:t xml:space="preserve">https://news.toyark.com/2017/01/25/dc-comics-joker-killing-joke-2nd-edition-artfx-statue-237477</x:t>
  </x:si>
  <x:si>
    <x:t xml:space="preserve">ASM (2025) #1 Mico Suayan C2E2 'Snap Shot'</x:t>
  </x:si>
  <x:si>
    <x:t xml:space="preserve">Added (Partial)</x:t>
  </x:si>
  <x:si>
    <x:t xml:space="preserve">Follow-up on galko commenter's Mico Suayan tip.</x:t>
  </x:si>
  <x:si>
    <x:t xml:space="preserve">https://www.ebay.com/itm/176922302363</x:t>
  </x:si>
  <x:si>
    <x:t xml:space="preserve">Confirm the cover visually.</x:t>
  </x:si>
  <x:si>
    <x:t xml:space="preserve">Upcoming-homage sweep (Oct 20, 2026)</x:t>
  </x:si>
  <x:si>
    <x:t xml:space="preserve">Searched</x:t>
  </x:si>
  <x:si>
    <x:t xml:space="preserve">No solicited upcoming Killing Joke homage found.</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</x:si>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</x:sst>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7">
    <x:fill>
      <x:patternFill patternType="none"/>
    </x:fill>
    <x:fill>
      <x:patternFill patternType="gray125"/>
    </x:fill>
    <x:fill>
      <x:patternFill patternType="solid">
        <x:fgColor rgb="FF1F2A44"/>
      </x:patternFill>
    </x:fill>
    <x:fill>
      <x:patternFill patternType="solid">
        <x:fgColor rgb="FFE2F0D9"/>
      </x:patternFill>
    </x:fill>
    <x:fill>
      <x:patternFill patternType="solid">
        <x:fgColor rgb="FFFFF2CC"/>
      </x:patternFill>
    </x:fill>
    <x:fill>
      <x:patternFill patternType="solid">
        <x:fgColor rgb="FFF8D7DA"/>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9">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4" fontId="11" fillId="5" borderId="1" xfId="0" applyFont="1" applyBorder="1" applyAlignment="1" applyProtection="0">
      <x:alignment horizontal="general" vertical="top" wrapText="1" shrinkToFit="0"/>
      <x:protection locked="1" hidden="0"/>
    </x:xf>
    <x:xf numFmtId="164" fontId="11" fillId="6"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164" fontId="1" fillId="0" borderId="1" xfId="0" applyFont="1" applyBorder="1" applyAlignment="1" applyProtection="0">
      <x:alignment horizontal="general" vertical="top" wrapText="1" shrinkToFit="0"/>
      <x:protection locked="1" hidden="0"/>
    </x:xf>
    <x:xf numFmtId="164" fontId="1" fillId="4" borderId="1" xfId="0" applyFont="1" applyBorder="1"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1" fillId="4" borderId="1" xfId="0" applyNumberFormat="1" applyFont="1" applyFill="1" applyBorder="1" applyAlignment="1">
      <x:alignment horizontal="general" vertical="top" wrapText="1"/>
    </x:xf>
    <x:xf numFmtId="164" fontId="1" fillId="5"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cellXfs>
  <x:cellStyles count="6">
    <x:cellStyle name="Normal" xfId="0"/>
    <x:cellStyle name="Comma" xfId="15"/>
    <x:cellStyle name="Comma [0]" xfId="16"/>
    <x:cellStyle name="Currency" xfId="17"/>
    <x:cellStyle name="Currency [0]" xfId="18"/>
    <x:cellStyle name="Percent" xfId="19"/>
  </x:cellStyles>
  <x:dxfs count="7">
    <x:dxf>
      <x:fill>
        <x:patternFill>
          <x:bgColor rgb="FF1F2A44"/>
        </x:patternFill>
      </x:fill>
    </x:dxf>
    <x:dxf>
      <x:fill>
        <x:patternFill>
          <x:bgColor rgb="FF000000"/>
        </x:patternFill>
      </x:fill>
    </x:dxf>
    <x:dxf>
      <x:fill>
        <x:patternFill>
          <x:bgColor rgb="FFFFFFFF"/>
        </x:patternFill>
      </x:fill>
    </x:dxf>
    <x:dxf>
      <x:fill>
        <x:patternFill>
          <x:bgColor rgb="FFE2F0D9"/>
        </x:patternFill>
      </x:fill>
    </x:dxf>
    <x:dxf>
      <x:fill>
        <x:patternFill>
          <x:bgColor rgb="FFF8D7DA"/>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E2F0D9"/>
      <x:rgbColor rgb="FFFFFF99"/>
      <x:rgbColor rgb="FF99CCFF"/>
      <x:rgbColor rgb="FFFF99CC"/>
      <x:rgbColor rgb="FFCC99FF"/>
      <x:rgbColor rgb="FFF8D7DA"/>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1034f584d43d41e9" /><Relationship Type="http://schemas.openxmlformats.org/officeDocument/2006/relationships/theme" Target="/xl/theme/theme1.xml" Id="R91fd6512785a45de" /><Relationship Type="http://schemas.openxmlformats.org/officeDocument/2006/relationships/sharedStrings" Target="/xl/sharedStrings.xml" Id="R0baa0f1a125342a4" /><Relationship Type="http://schemas.openxmlformats.org/officeDocument/2006/relationships/worksheet" Target="/xl/worksheets/sheet1.xml" Id="R354c4aa2fb05440d" /><Relationship Type="http://schemas.openxmlformats.org/officeDocument/2006/relationships/worksheet" Target="/xl/worksheets/sheet2.xml" Id="R34d281f836c44bd7" /><Relationship Type="http://schemas.openxmlformats.org/officeDocument/2006/relationships/worksheet" Target="/xl/worksheets/sheet3.xml" Id="R78e9cae3b20b4464" /><Relationship Type="http://schemas.openxmlformats.org/officeDocument/2006/relationships/worksheet" Target="/xl/worksheets/sheet4.xml" Id="Rd9958c3a2d004058" /><Relationship Type="http://schemas.openxmlformats.org/officeDocument/2006/relationships/worksheet" Target="/xl/worksheets/sheet5.xml" Id="R7c68ad706f804eb0"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www.keycollectorcomics.com/issue/judge-dredd-the-megazine-1-211%2C552603/" TargetMode="External" Id="R5241a455955140f3" /><ns0:Relationship Type="http://schemas.openxmlformats.org/officeDocument/2006/relationships/hyperlink" Target="https://www.comiccollectorlive.com/storyarc/tag-homage-cover--batman-the-killing-joke/page-1/c8516a53-0e62-4ccf-93f6-08a447a4f8c3" TargetMode="External" Id="R394a928d9ae047bf" /><ns0:Relationship Type="http://schemas.openxmlformats.org/officeDocument/2006/relationships/hyperlink" Target="https://s3.amazonaws.com/comicgeeks/comics/covers/large-4767992.jpg" TargetMode="External" Id="R3fd6f91339cc45d0" /><ns0:Relationship Type="http://schemas.openxmlformats.org/officeDocument/2006/relationships/hyperlink" Target="https://www.comics.org/issue/370051/?display=grid" TargetMode="External" Id="R0fb3ecdccc4143e4" /><ns0:Relationship Type="http://schemas.openxmlformats.org/officeDocument/2006/relationships/hyperlink" Target="https://comicvine.gamespot.com/profile/cbishop/lists/batman-the-killing-joke-homages-149/71257/" TargetMode="External" Id="R40757508520a4055" /><ns0:Relationship Type="http://schemas.openxmlformats.org/officeDocument/2006/relationships/hyperlink" Target="https://s3.amazonaws.com/comicgeeks/comics/covers/large-8355073.jpg" TargetMode="External" Id="R41de6915b05d46be" /><ns0:Relationship Type="http://schemas.openxmlformats.org/officeDocument/2006/relationships/hyperlink" Target="https://www.g-mart.com/static/f080971.html" TargetMode="External" Id="R195b97e6b4054b6a" /><ns0:Relationship Type="http://schemas.openxmlformats.org/officeDocument/2006/relationships/hyperlink" Target="https://leagueofcomicgeeks.com/profile/galko/lists/8691/cover-homage-batman-the-killing-joke" TargetMode="External" Id="R6e7c509f9f774c14" /><ns0:Relationship Type="http://schemas.openxmlformats.org/officeDocument/2006/relationships/hyperlink" Target="https://s3.amazonaws.com/comicgeeks/comics/covers/large-9962452.jpg" TargetMode="External" Id="Rce544d02245c4fbf" /><ns0:Relationship Type="http://schemas.openxmlformats.org/officeDocument/2006/relationships/hyperlink" Target="https://www.ntfa.net/ntfa/comics/idw/allhailmegatron_v1.php" TargetMode="External" Id="Rf7c21bb29fe94588" /><ns0:Relationship Type="http://schemas.openxmlformats.org/officeDocument/2006/relationships/hyperlink" Target="https://comicvine.gamespot.com/profile/cbishop/lists/batman-the-killing-joke-homages-149/71257/" TargetMode="External" Id="Rb2bc2e838ad94ce8" /><ns0:Relationship Type="http://schemas.openxmlformats.org/officeDocument/2006/relationships/hyperlink" Target="https://s3.amazonaws.com/comicgeeks/comics/covers/large-8016596.jpg" TargetMode="External" Id="R8962a8b7340c4d3c" /><ns0:Relationship Type="http://schemas.openxmlformats.org/officeDocument/2006/relationships/hyperlink" Target="https://www.dc.com/comics/batman-confidential-2007/batman-confidential-23" TargetMode="External" Id="R40534e9fcfd34bd4" /><ns0:Relationship Type="http://schemas.openxmlformats.org/officeDocument/2006/relationships/hyperlink" Target="https://leagueofcomicgeeks.com/profile/galko/lists/8691/cover-homage-batman-the-killing-joke" TargetMode="External" Id="R8cb11e594f304adf" /><ns0:Relationship Type="http://schemas.openxmlformats.org/officeDocument/2006/relationships/hyperlink" Target="https://s3.amazonaws.com/comicgeeks/comics/covers/large-1822488.jpg" TargetMode="External" Id="Rb302525e1620427a" /><ns0:Relationship Type="http://schemas.openxmlformats.org/officeDocument/2006/relationships/hyperlink" Target="https://www.comics.org/issue/811283/" TargetMode="External" Id="R084763b8f0e346de" /><ns0:Relationship Type="http://schemas.openxmlformats.org/officeDocument/2006/relationships/hyperlink" Target="https://comicvine.gamespot.com/profile/cbishop/lists/batman-the-killing-joke-homages-149/71257/" TargetMode="External" Id="R5a9d99f379ba42e3" /><ns0:Relationship Type="http://schemas.openxmlformats.org/officeDocument/2006/relationships/hyperlink" Target="https://s3.amazonaws.com/comicgeeks/comics/covers/large-9137755.jpg" TargetMode="External" Id="Rd489a5a19a834407" /><ns0:Relationship Type="http://schemas.openxmlformats.org/officeDocument/2006/relationships/hyperlink" Target="https://www.ebay.com/p/16056852519" TargetMode="External" Id="Ra57340ac1e754108" /><ns0:Relationship Type="http://schemas.openxmlformats.org/officeDocument/2006/relationships/hyperlink" Target="https://comicvine.gamespot.com/profile/cbishop/lists/batman-the-killing-joke-homages-149/71257/" TargetMode="External" Id="R531c478555794e11" /><ns0:Relationship Type="http://schemas.openxmlformats.org/officeDocument/2006/relationships/hyperlink" Target="https://s3.amazonaws.com/comicgeeks/comics/covers/large-5080515.jpg" TargetMode="External" Id="R02593d0c08ea4c68" /><ns0:Relationship Type="http://schemas.openxmlformats.org/officeDocument/2006/relationships/hyperlink" Target="https://www.comics.org/issue/1037156/" TargetMode="External" Id="Rf4116632b66c4569" /><ns0:Relationship Type="http://schemas.openxmlformats.org/officeDocument/2006/relationships/hyperlink" Target="https://leagueofcomicgeeks.com/profile/galko/lists/8691/cover-homage-batman-the-killing-joke" TargetMode="External" Id="Rba4ffdad693e41bb" /><ns0:Relationship Type="http://schemas.openxmlformats.org/officeDocument/2006/relationships/hyperlink" Target="https://s3.amazonaws.com/comicgeeks/comics/covers/large-7572038.jpg" TargetMode="External" Id="R2b74c18c57344d2a" /><ns0:Relationship Type="http://schemas.openxmlformats.org/officeDocument/2006/relationships/hyperlink" Target="https://www.comics.org/issue/1180296/" TargetMode="External" Id="Rb5e01f4b79944370" /><ns0:Relationship Type="http://schemas.openxmlformats.org/officeDocument/2006/relationships/hyperlink" Target="https://everythingcomics.ca/products/dec131110" TargetMode="External" Id="R6f6c116f8f34480a" /><ns0:Relationship Type="http://schemas.openxmlformats.org/officeDocument/2006/relationships/hyperlink" Target="https://www.dc.com/comics/batgirl-2011/batgirl-39" TargetMode="External" Id="R24f0e550aa474d57" /><ns0:Relationship Type="http://schemas.openxmlformats.org/officeDocument/2006/relationships/hyperlink" Target="https://comicvine.gamespot.com/profile/cbishop/lists/batman-the-killing-joke-homages-149/71257/" TargetMode="External" Id="R0a5b96b34a1140c1" /><ns0:Relationship Type="http://schemas.openxmlformats.org/officeDocument/2006/relationships/hyperlink" Target="https://s3.amazonaws.com/comicgeeks/comics/covers/large-5033089.jpg" TargetMode="External" Id="Ra7eaadb18ffc4d87" /><ns0:Relationship Type="http://schemas.openxmlformats.org/officeDocument/2006/relationships/hyperlink" Target="https://uncomicmas.blogspot.com/2015/08/1ra-portada-de-la-semana-amazing-spider.html" TargetMode="External" Id="Re7d64d75b2094782" /><ns0:Relationship Type="http://schemas.openxmlformats.org/officeDocument/2006/relationships/hyperlink" Target="https://leagueofcomicgeeks.com/profile/galko/lists/8691/cover-homage-batman-the-killing-joke" TargetMode="External" Id="Ra5d5ea3b81254508" /><ns0:Relationship Type="http://schemas.openxmlformats.org/officeDocument/2006/relationships/hyperlink" Target="https://s3.amazonaws.com/comicgeeks/comics/covers/large-6220086.jpg" TargetMode="External" Id="R2c50543587e840bb" /><ns0:Relationship Type="http://schemas.openxmlformats.org/officeDocument/2006/relationships/hyperlink" Target="https://comicvine.gamespot.com/profile/cbishop/lists/batman-the-killing-joke-homages-149/71257/" TargetMode="External" Id="Rc4d3a33e7c014b8a" /><ns0:Relationship Type="http://schemas.openxmlformats.org/officeDocument/2006/relationships/hyperlink" Target="https://comicvine.gamespot.com/profile/cbishop/lists/batman-the-killing-joke-homages-149/71257/" TargetMode="External" Id="R018e2193bcb246f3" /><ns0:Relationship Type="http://schemas.openxmlformats.org/officeDocument/2006/relationships/hyperlink" Target="https://static.comicvine.com/uploads/original/7/70215/6447757-30724337_441334142958992_3038041445633143908_n.jpg" TargetMode="External" Id="Racff65d529b6488e" /><ns0:Relationship Type="http://schemas.openxmlformats.org/officeDocument/2006/relationships/hyperlink" Target="https://my.comics.org/issue/2104572/" TargetMode="External" Id="R8d4f6aca2d89431a" /><ns0:Relationship Type="http://schemas.openxmlformats.org/officeDocument/2006/relationships/hyperlink" Target="https://leagueofcomicgeeks.com/profile/galko/lists/8691/cover-homage-batman-the-killing-joke" TargetMode="External" Id="R19e73f527a6f4a51" /><ns0:Relationship Type="http://schemas.openxmlformats.org/officeDocument/2006/relationships/hyperlink" Target="https://s3.amazonaws.com/comicgeeks/comics/covers/large-3945907.jpg" TargetMode="External" Id="Ra498cec9e3014aaa" /><ns0:Relationship Type="http://schemas.openxmlformats.org/officeDocument/2006/relationships/hyperlink" Target="https://forbiddenplanet.com/posts/fptv-brian-bolland-takes-batman-liverpool/" TargetMode="External" Id="R95c85a5ff5d5488d" /><ns0:Relationship Type="http://schemas.openxmlformats.org/officeDocument/2006/relationships/hyperlink" Target="https://leagueofcomicgeeks.com/profile/galko/lists/8691/cover-homage-batman-the-killing-joke" TargetMode="External" Id="Rb22c8dc1b93f465d" /><ns0:Relationship Type="http://schemas.openxmlformats.org/officeDocument/2006/relationships/hyperlink" Target="https://s3.amazonaws.com/comicgeeks/comics/covers/large-3182566.jpg" TargetMode="External" Id="R56e64b6f017a45aa" /><ns0:Relationship Type="http://schemas.openxmlformats.org/officeDocument/2006/relationships/hyperlink" Target="https://www.lunardistribution.com/home/search?term=joker+3" TargetMode="External" Id="Rbce22114bac14563" /><ns0:Relationship Type="http://schemas.openxmlformats.org/officeDocument/2006/relationships/hyperlink" Target="https://leagueofcomicgeeks.com/profile/galko/lists/8691/cover-homage-batman-the-killing-joke" TargetMode="External" Id="R03ed4a8251284906" /><ns0:Relationship Type="http://schemas.openxmlformats.org/officeDocument/2006/relationships/hyperlink" Target="https://s3.amazonaws.com/comicgeeks/comics/covers/large-6047033.jpg" TargetMode="External" Id="R7e6e2a758a8a441e" /><ns0:Relationship Type="http://schemas.openxmlformats.org/officeDocument/2006/relationships/hyperlink" Target="https://www.comics.org/issue/2699566/?display=grid" TargetMode="External" Id="Rfec045510f614c73" /><ns0:Relationship Type="http://schemas.openxmlformats.org/officeDocument/2006/relationships/hyperlink" Target="https://leagueofcomicgeeks.com/profile/galko/lists/8691/cover-homage-batman-the-killing-joke" TargetMode="External" Id="R3e2456f2876346e9" /><ns0:Relationship Type="http://schemas.openxmlformats.org/officeDocument/2006/relationships/hyperlink" Target="https://s3.amazonaws.com/comicgeeks/comics/covers/large-5969551.jpg" TargetMode="External" Id="R21ac6a67aa8b4487" /><ns0:Relationship Type="http://schemas.openxmlformats.org/officeDocument/2006/relationships/hyperlink" Target="https://www.comics.org/issue/2467363/cover/4/" TargetMode="External" Id="Rb810736ab933484f" /><ns0:Relationship Type="http://schemas.openxmlformats.org/officeDocument/2006/relationships/hyperlink" Target="https://leagueofcomicgeeks.com/profile/galko/lists/8691/cover-homage-batman-the-killing-joke" TargetMode="External" Id="Rca221c7b72f24658" /><ns0:Relationship Type="http://schemas.openxmlformats.org/officeDocument/2006/relationships/hyperlink" Target="https://s3.amazonaws.com/comicgeeks/comics/covers/large-3201571.jpg" TargetMode="External" Id="Ra51c57b9ab064e02" /><ns0:Relationship Type="http://schemas.openxmlformats.org/officeDocument/2006/relationships/hyperlink" Target="https://westfieldcomics.com/comic-books/Joker-15-cover-C--Brian-Bolland-2022/22042463" TargetMode="External" Id="R25a9e731ee1b44a3" /><ns0:Relationship Type="http://schemas.openxmlformats.org/officeDocument/2006/relationships/hyperlink" Target="https://leagueofcomicgeeks.com/profile/galko/lists/8691/cover-homage-batman-the-killing-joke" TargetMode="External" Id="R27ccbf67c7c44df4" /><ns0:Relationship Type="http://schemas.openxmlformats.org/officeDocument/2006/relationships/hyperlink" Target="https://s3.amazonaws.com/comicgeeks/comics/covers/large-6015605.jpg" TargetMode="External" Id="Ra1e26b5dbcaa4ec2" /><ns0:Relationship Type="http://schemas.openxmlformats.org/officeDocument/2006/relationships/hyperlink" Target="https://www.comics.org/issue/2426701/?display=grid" TargetMode="External" Id="R1789ea12ef6a4508" /><ns0:Relationship Type="http://schemas.openxmlformats.org/officeDocument/2006/relationships/hyperlink" Target="https://comicvine.gamespot.com/profile/cbishop/lists/batman-the-killing-joke-homages-149/71257/" TargetMode="External" Id="R036d59b8edfd4d6e" /><ns0:Relationship Type="http://schemas.openxmlformats.org/officeDocument/2006/relationships/hyperlink" Target="https://s3.amazonaws.com/comicgeeks/comics/covers/large-3964416.jpg" TargetMode="External" Id="Rae36a47928d7428b" /><ns0:Relationship Type="http://schemas.openxmlformats.org/officeDocument/2006/relationships/hyperlink" Target="https://www.comiccollectorlive.com/issue/comic-books/Cheesecake/2-C-Killing-Joke-Homage-Cover/53e9c9de-9ca4-45cb-90c8-580b4542f1e4" TargetMode="External" Id="R4a125172722744a8" /><ns0:Relationship Type="http://schemas.openxmlformats.org/officeDocument/2006/relationships/hyperlink" Target="https://www.comiccollectorlive.com/issue/magazines/Previews/230/4ca8d496-9e95-415f-a5ff-6396e252d8b4" TargetMode="External" Id="Re428f36ecbf64b8c" /><ns0:Relationship Type="http://schemas.openxmlformats.org/officeDocument/2006/relationships/hyperlink" Target="https://www.previewsworld.com/NewReleases/Export?format=pdf&amp;releaseDate=05%2F07%2F2025" TargetMode="External" Id="Rea63af01f57a48d9" /><ns0:Relationship Type="http://schemas.openxmlformats.org/officeDocument/2006/relationships/hyperlink" Target="https://leagueofcomicgeeks.com/profile/galko/lists/8691/cover-homage-batman-the-killing-joke" TargetMode="External" Id="R10fac49c4a6f4a2a" /><ns0:Relationship Type="http://schemas.openxmlformats.org/officeDocument/2006/relationships/hyperlink" Target="https://s3.amazonaws.com/comicgeeks/comics/covers/large-5123417.jpg" TargetMode="External" Id="R7ddf7a01779044d7" /><ns0:Relationship Type="http://schemas.openxmlformats.org/officeDocument/2006/relationships/hyperlink" Target="https://hawkinscollectibles.com/products/amazing-spider-man-1-mico-suayan-c2e2-exclusive-snap-shot-variant-options-04-09-25" TargetMode="External" Id="R8cbd7e555c7f4a81" /><ns0:Relationship Type="http://schemas.openxmlformats.org/officeDocument/2006/relationships/hyperlink" Target="https://comicade.com/catalogue/editorials/archie-comic-publications/series/archie-is-mr-justice/issues/41419" TargetMode="External" Id="R42fa57c750664121" /><ns0:Relationship Type="http://schemas.openxmlformats.org/officeDocument/2006/relationships/hyperlink" Target="https://comicvine.gamespot.com/profile/cbishop/lists/batman-the-killing-joke-homages-149/71257/" TargetMode="External" Id="R28b63868ec3c4236" /><ns0:Relationship Type="http://schemas.openxmlformats.org/officeDocument/2006/relationships/hyperlink" Target="https://s3.amazonaws.com/comicgeeks/comics/covers/large-5359769.jpg" TargetMode="External" Id="R68090bd43ad449ce" /><ns0:Relationship Type="http://schemas.openxmlformats.org/officeDocument/2006/relationships/hyperlink" Target="https://shop.com/products/10090446094658/orbit-birth-of-a-slasher-terrifier-picture-perfect-nycc-exclusive-cover-by-davis" TargetMode="External" Id="R8598933aad3c4548" /><ns0:Relationship Type="http://schemas.openxmlformats.org/officeDocument/2006/relationships/hyperlink" Target="https://leagueofcomicgeeks.com/profile/galko/lists/8691/cover-homage-batman-the-killing-joke" TargetMode="External" Id="R2b63b27b5bb24b8e" /><ns0:Relationship Type="http://schemas.openxmlformats.org/officeDocument/2006/relationships/hyperlink" Target="https://s3.amazonaws.com/comicgeeks/comics/covers/large-7648183.jpg" TargetMode="External" Id="Ra367b9426c654da3" /><ns0:Relationship Type="http://schemas.openxmlformats.org/officeDocument/2006/relationships/hyperlink" Target="https://eastsidecomics.com/products/batman-deadpool-1-brian-bolland-trade-dress-killing-joke-variant-joker-ltd-800" TargetMode="External" Id="R8a528d160cce4ac4" /><ns0:Relationship Type="http://schemas.openxmlformats.org/officeDocument/2006/relationships/hyperlink" Target="https://www.7ate9comics.com/products/batman-deadpool-1-megacon-2026-brian-bolland-killing-joke-tribute-foil-virgin-variant-cover-ltd-to-only-800" TargetMode="External" Id="R5f9365661d944a59" /><ns0:Relationship Type="http://schemas.openxmlformats.org/officeDocument/2006/relationships/hyperlink" Target="https://eastsidecomics.com/cdn/shop/files/Batman_Deadpool_1_Trade.jpg?v=1763501866" TargetMode="External" Id="Rb5aa7c9c7b784113" /><ns0:Relationship Type="http://schemas.openxmlformats.org/officeDocument/2006/relationships/hyperlink" Target="https://kolchak-comics.backerkit.com/hosted_preorders/project_updates" TargetMode="External" Id="R59c3e475f0e54744" /><ns0:Relationship Type="http://schemas.openxmlformats.org/officeDocument/2006/relationships/hyperlink" Target="https://www.ipgbook.com/kolchak--the-night-stalker-----50th-anniversary--editor-s-edition--products-9781946346360.php" TargetMode="External" Id="R11530dd51f5a42b2" /><ns0:Relationship Type="http://schemas.openxmlformats.org/officeDocument/2006/relationships/hyperlink" Target="https://blogger.googleusercontent.com/img/b/R29vZ2xl/AVvXsEgX44GLcwqMf72jas0exuPAF-xZAUjTEHGWEtAoHcWlQhpfwmBoUYxLvDPC5Ng_ExCKZt5g4CGwbid8I3hQCtq9QUlZRH5S2glu7jUuc1TTXhldTjgtIzo4SbWT_4dwDq3LDTrGRmxAuw5gLN8ogMOW4fac2decdugsfRKT9chpCabLMzCEgW2HfAYMQHE/s0/Kolchak%2050v2.jpeg" TargetMode="External" Id="R9210551c3d0c4a36" /><ns0:Relationship Type="http://schemas.openxmlformats.org/officeDocument/2006/relationships/hyperlink" Target="https://www.dc.com/blog/2020/06/25/premium-variant-covers-coming-for-batman-three-jokers" TargetMode="External" Id="R8244afb699c248a5" /><ns0:Relationship Type="http://schemas.openxmlformats.org/officeDocument/2006/relationships/hyperlink" Target="https://www.lunardistribution.com/home/search?term=joker+3" TargetMode="External" Id="Re148d990d27a4edc" /><ns0:Relationship Type="http://schemas.openxmlformats.org/officeDocument/2006/relationships/hyperlink" Target="https://static.wikia.nocookie.net/marvel_dc/images/8/81/Batman_Three_Jokers_Vol_1_3_Killing_Joke_Hawaiian_Shirt_%26_Camera_Variant.jpg/revision/latest?cb=20201028233911" TargetMode="External" Id="R239ce4e0a6b94419" /><ns0:Relationship Id="rIdSourceAB10" Type="http://schemas.openxmlformats.org/officeDocument/2006/relationships/hyperlink" Target="https://cdn.shopify.com/s/files/1/0792/9220/3323/products/DCD631204.jpg?v=1691692527" TargetMode="External" /><ns0:Relationship Id="rIdSourceAB22" Type="http://schemas.openxmlformats.org/officeDocument/2006/relationships/hyperlink" Target="https://images.comiccollectorlive.com/covers/4ca/4ca8d496-9e95-415f-a5ff-6396e252d8b4.jpg" TargetMode="External" /><ns0:Relationship Id="rIdSourceAB24" Type="http://schemas.openxmlformats.org/officeDocument/2006/relationships/hyperlink" Target="https://cdn.shopify.com/s/files/1/0746/0546/1806/files/482401772_1186172103230797_6024329557199941178_n.jpg?v=1741981869" TargetMode="External"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6395606/batman-the-killing-joke-1" TargetMode="External" Id="R9fb215953090433c" /><Relationship Type="http://schemas.openxmlformats.org/officeDocument/2006/relationships/hyperlink" Target="https://leagueofcomicgeeks.com/comic/6395606/batman-the-killing-joke-1?variant=6458157" TargetMode="External" Id="R44a2e571593b4f40" /><Relationship Type="http://schemas.openxmlformats.org/officeDocument/2006/relationships/hyperlink" Target="https://leagueofcomicgeeks.com/comic/6395606/batman-the-killing-joke-1?variant=2311259" TargetMode="External" Id="R48cc0d2676674a53" /><Relationship Type="http://schemas.openxmlformats.org/officeDocument/2006/relationships/hyperlink" Target="https://leagueofcomicgeeks.com/comic/8811229/batman-de-killing-joke-1" TargetMode="External" Id="Rdaeb3775c7ba48f6" /><Relationship Type="http://schemas.openxmlformats.org/officeDocument/2006/relationships/hyperlink" Target="https://leagueofcomicgeeks.com/comic/9407310/batman-1" TargetMode="External" Id="R6a2f0c1e15d64be0" /><Relationship Type="http://schemas.openxmlformats.org/officeDocument/2006/relationships/hyperlink" Target="https://leagueofcomicgeeks.com/comic/8904645/judge-dredd-megazine-211?variant=4767992" TargetMode="External" Id="Ra0f343d3dc7f41cd" /><Relationship Type="http://schemas.openxmlformats.org/officeDocument/2006/relationships/hyperlink" Target="https://leagueofcomicgeeks.com/comic/8355073/booster-gold-5" TargetMode="External" Id="R2341521c324248d1" /><Relationship Type="http://schemas.openxmlformats.org/officeDocument/2006/relationships/hyperlink" Target="https://leagueofcomicgeeks.com/comic/1017199/the-amazing-spider-man-552?variant=9962452" TargetMode="External" Id="Rc5851149072c497f" /><Relationship Type="http://schemas.openxmlformats.org/officeDocument/2006/relationships/hyperlink" Target="https://leagueofcomicgeeks.com/comic/3422461/the-transformers-all-hail-megatron-1?variant=8016596" TargetMode="External" Id="Rf1d55b29d4504506" /><Relationship Type="http://schemas.openxmlformats.org/officeDocument/2006/relationships/hyperlink" Target="https://leagueofcomicgeeks.com/comic/1822488/batman-confidential-23" TargetMode="External" Id="R4d82f85cf8614afd" /><Relationship Type="http://schemas.openxmlformats.org/officeDocument/2006/relationships/hyperlink" Target="https://leagueofcomicgeeks.com/comic/9137755/darkwing-duck-annual-1" TargetMode="External" Id="R8cd7b7f84dc64418" /><Relationship Type="http://schemas.openxmlformats.org/officeDocument/2006/relationships/hyperlink" Target="https://leagueofcomicgeeks.com/comic/6088786/grimm-fairy-tales-presents-wonderland-3?variant=5080515" TargetMode="External" Id="R6752d6ebf7044cd2" /><Relationship Type="http://schemas.openxmlformats.org/officeDocument/2006/relationships/hyperlink" Target="https://leagueofcomicgeeks.com/comic/7572038/fashion-beast-4" TargetMode="External" Id="Rd80229459e094b1a" /><Relationship Type="http://schemas.openxmlformats.org/officeDocument/2006/relationships/hyperlink" Target="https://leagueofcomicgeeks.com/comic/2968418/batgirl-39?variant=5033089" TargetMode="External" Id="R28efa6b90f4d4177" /><Relationship Type="http://schemas.openxmlformats.org/officeDocument/2006/relationships/hyperlink" Target="https://leagueofcomicgeeks.com/comic/8927823/the-amazing-spider-man-renew-your-vows-5?variant=6220086" TargetMode="External" Id="Rd6d9fcd2d45c4a31" /><Relationship Type="http://schemas.openxmlformats.org/officeDocument/2006/relationships/hyperlink" Target="https://leagueofcomicgeeks.com/comic/9262015/dceased-4?variant=3945907" TargetMode="External" Id="Re6e2346d96b84eca" /><Relationship Type="http://schemas.openxmlformats.org/officeDocument/2006/relationships/hyperlink" Target="https://leagueofcomicgeeks.com/comic/1048164/batman-the-killing-joke-the-deluxe-edition-hc" TargetMode="External" Id="Rbfa8d9e2a8bd4dcd" /><Relationship Type="http://schemas.openxmlformats.org/officeDocument/2006/relationships/hyperlink" Target="https://leagueofcomicgeeks.com/comic/7013501/rorschach-1?variant=3182566" TargetMode="External" Id="R7b3fd75958ec401b" /><Relationship Type="http://schemas.openxmlformats.org/officeDocument/2006/relationships/hyperlink" Target="https://leagueofcomicgeeks.com/comic/7013501/rorschach-1?variant=1598175" TargetMode="External" Id="R7d766adf99b5453c" /><Relationship Type="http://schemas.openxmlformats.org/officeDocument/2006/relationships/hyperlink" Target="https://leagueofcomicgeeks.com/comic/7013501/rorschach-1?variant=4498997" TargetMode="External" Id="R33053e54667c4f8e" /><Relationship Type="http://schemas.openxmlformats.org/officeDocument/2006/relationships/hyperlink" Target="https://leagueofcomicgeeks.com/comic/6047033/batman-three-jokers-3?variant=9350684" TargetMode="External" Id="Rd2633bcad2724cea" /><Relationship Type="http://schemas.openxmlformats.org/officeDocument/2006/relationships/hyperlink" Target="https://leagueofcomicgeeks.com/comic/6047033/batman-three-jokers-3" TargetMode="External" Id="Re5c03e48823a45ff" /><Relationship Type="http://schemas.openxmlformats.org/officeDocument/2006/relationships/hyperlink" Target="https://leagueofcomicgeeks.com/comic/1381537/the-department-of-truth-12?variant=7040124" TargetMode="External" Id="Rcbe0dde299ce4b65" /><Relationship Type="http://schemas.openxmlformats.org/officeDocument/2006/relationships/hyperlink" Target="https://leagueofcomicgeeks.com/comic/1381537/the-department-of-truth-12?variant=5969551" TargetMode="External" Id="Rb48cc93fda7b43b3" /><Relationship Type="http://schemas.openxmlformats.org/officeDocument/2006/relationships/hyperlink" Target="https://leagueofcomicgeeks.com/comic/7460640/do-you-pooh-1?variant=3201571" TargetMode="External" Id="R20676338a36b41bd" /><Relationship Type="http://schemas.openxmlformats.org/officeDocument/2006/relationships/hyperlink" Target="https://leagueofcomicgeeks.com/comic/6443744/the-joker-15?variant=6015605" TargetMode="External" Id="Rc01e782c72b841d3" /><Relationship Type="http://schemas.openxmlformats.org/officeDocument/2006/relationships/hyperlink" Target="https://leagueofcomicgeeks.com/comic/8854573/harley-quinn-21?variant=3964416" TargetMode="External" Id="R72590e723075440f" /><Relationship Type="http://schemas.openxmlformats.org/officeDocument/2006/relationships/hyperlink" Target="https://leagueofcomicgeeks.com/comic/7465167/mark-spears-monsters-4?variant=5123417" TargetMode="External" Id="R953eb16df88a49a2" /><Relationship Type="http://schemas.openxmlformats.org/officeDocument/2006/relationships/hyperlink" Target="https://leagueofcomicgeeks.com/comic/3343714/archie-is-mr-justice-4?variant=5359769" TargetMode="External" Id="R963a87f7c36847f5" /><Relationship Type="http://schemas.openxmlformats.org/officeDocument/2006/relationships/hyperlink" Target="https://leagueofcomicgeeks.com/comic/5568220/orbit-birth-of-a-slasher-1?variant=7648183" TargetMode="External" Id="R6ebb797123c54e65" /><Relationship Type="http://schemas.openxmlformats.org/officeDocument/2006/relationships/hyperlink" Target="https://leagueofcomicgeeks.com/comic/5568220/orbit-birth-of-a-slasher-1?variant=9232101" TargetMode="External" Id="Ra1fc564845d147b7" /><Relationship Type="http://schemas.openxmlformats.org/officeDocument/2006/relationships/hyperlink" Target="https://leagueofcomicgeeks.com/comic/5568220/orbit-birth-of-a-slasher-1?variant=4370785" TargetMode="External" Id="R60f206f00fe74097" /><Relationship Type="http://schemas.openxmlformats.org/officeDocument/2006/relationships/hyperlink" Target="https://leagueofcomicgeeks.com/comic/5568220/orbit-birth-of-a-slasher-1?variant=7516141" TargetMode="External" Id="Rcc86c60aeff44f84" /><Relationship Type="http://schemas.openxmlformats.org/officeDocument/2006/relationships/hyperlink" Target="https://leagueofcomicgeeks.com/comic/5568220/orbit-birth-of-a-slasher-1?variant=1375959" TargetMode="External" Id="Rcd7f0e3395594648" /><Relationship Type="http://schemas.openxmlformats.org/officeDocument/2006/relationships/hyperlink" Target="https://leagueofcomicgeeks.com/comic/5568220/orbit-birth-of-a-slasher-1?variant=6286616" TargetMode="External" Id="R31d1162c38874a64"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8691/cover-homage-batman-the-killing-joke" TargetMode="External" Id="Rb90386744e3c45ec" /><Relationship Type="http://schemas.openxmlformats.org/officeDocument/2006/relationships/hyperlink" Target="https://comicvine.gamespot.com/profile/cbishop/lists/batman-the-killing-joke-homages-149/71257/" TargetMode="External" Id="Raaf6fceda24143eb" /><Relationship Type="http://schemas.openxmlformats.org/officeDocument/2006/relationships/hyperlink" Target="https://www.comiccollectorlive.com/storyarc/tag-homage-cover--batman-the-killing-joke/page-1/c8516a53-0e62-4ccf-93f6-08a447a4f8c3" TargetMode="External" Id="R39a63fef45e1415c" /><Relationship Type="http://schemas.openxmlformats.org/officeDocument/2006/relationships/hyperlink" Target="https://leagueofcomicgeeks.com/comic/6395606/batman-the-killing-joke-1" TargetMode="External" Id="R4f672d515e3147b3" /><Relationship Type="http://schemas.openxmlformats.org/officeDocument/2006/relationships/hyperlink" Target="https://leagueofcomicgeeks.com/comic/8811229/batman-de-killing-joke-1" TargetMode="External" Id="R19ba6c3d59ec4880" /><Relationship Type="http://schemas.openxmlformats.org/officeDocument/2006/relationships/hyperlink" Target="https://leagueofcomicgeeks.com/comic/1048164/batman-the-killing-joke-the-deluxe-edition-hc" TargetMode="External" Id="R5acf1f7e61544e70" /><Relationship Type="http://schemas.openxmlformats.org/officeDocument/2006/relationships/hyperlink" Target="https://dailyo.in/arts/rafael-albuquerque-dc-comics-batgirl-joker-fans-fuming-2605" TargetMode="External" Id="R94d46234ea7649a8" /><Relationship Type="http://schemas.openxmlformats.org/officeDocument/2006/relationships/hyperlink" Target="https://comicvine.gamespot.com/batman-the-killing-joke/4025-2180/" TargetMode="External" Id="Rb1ac4643de2a4c6a" /><Relationship Type="http://schemas.openxmlformats.org/officeDocument/2006/relationships/hyperlink" Target="https://comicvine.gamespot.com/profile/cbishop/lists/batman-the-killing-joke-homages-149/71257/" TargetMode="External" Id="R3d66e29da5e048e1" /><Relationship Type="http://schemas.openxmlformats.org/officeDocument/2006/relationships/hyperlink" Target="https://news.toyark.com/2017/01/25/dc-comics-joker-killing-joke-2nd-edition-artfx-statue-237477" TargetMode="External" Id="R575ebf9086df40d9" /><Relationship Type="http://schemas.openxmlformats.org/officeDocument/2006/relationships/hyperlink" Target="https://www.ebay.com/itm/176922302363" TargetMode="External" Id="R9a42c69327604683"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32" t="s">
        <v>0</v>
      </c>
      <c r="B1" s="33"/>
    </row>
    <row r="2" ht="58" hidden="0" customHeight="1">
      <c r="A2" s="34" t="str">
        <v>Original: Batman: The Killing Joke, 1988. Cover by Brian Bolland.</v>
      </c>
      <c r="B2" s="33"/>
    </row>
    <row r="3" ht="58" hidden="0" customHeight="1">
      <c r="A3" s="35" t="str">
        <v>Reviewed October 21, 2026. 24 distinct homage artworks. Grouped editions and references remain in Catalog.</v>
      </c>
      <c r="B3" s="33"/>
    </row>
    <row r="4" ht="15" hidden="0">
      <c r="A4" s="4" t="s">
        <v>1</v>
      </c>
      <c r="B4" s="4" t="s">
        <v>2</v>
      </c>
    </row>
    <row r="5" ht="15" hidden="0">
      <c r="A5" s="5" t="s">
        <v>3</v>
      </c>
      <c r="B5" s="6" t="n">
        <f aca="0">COUNTA(Catalog!$A$2:$A$200)</f>
        <v>28</v>
      </c>
    </row>
    <row r="6" ht="15" hidden="0">
      <c r="A6" s="5" t="s">
        <v>4</v>
      </c>
      <c r="B6" s="6" t="n">
        <f aca="0">COUNTIF(Catalog!$Y$2:$Y$200,"Verified")</f>
        <v>21</v>
      </c>
    </row>
    <row r="7" ht="15" hidden="0">
      <c r="A7" s="5" t="s">
        <v>5</v>
      </c>
      <c r="B7" s="6" t="n">
        <f aca="0">COUNTIF(Catalog!$Y$2:$Y$200,"Partial")</f>
        <v>6</v>
      </c>
    </row>
    <row r="8" ht="15" hidden="0">
      <c r="A8" s="5" t="s">
        <v>6</v>
      </c>
      <c r="B8" s="6" t="n">
        <f aca="0">COUNTIF(Catalog!$Y$2:$Y$200,"Needs Review")</f>
        <v>1</v>
      </c>
    </row>
    <row r="9" ht="15" hidden="0">
      <c r="A9" s="5" t="s">
        <v>7</v>
      </c>
      <c r="B9" s="6" t="n">
        <f aca="0">COUNTIF(Catalog!$S$2:$S$200,"Show")</f>
        <v>24</v>
      </c>
    </row>
    <row r="10" ht="15" hidden="0">
      <c r="A10" s="5" t="s">
        <v>8</v>
      </c>
      <c r="B10" s="6" t="n">
        <f aca="0">COUNTIF(Catalog!$S$2:$S$200,"Hide")</f>
        <v>4</v>
      </c>
    </row>
    <row r="11" ht="15" hidden="0">
      <c r="A11" s="5" t="s">
        <v>9</v>
      </c>
      <c r="B11" s="6" t="n">
        <f aca="0">COUNTIF(Catalog!$AE$2:$AE$200,"Published")</f>
        <v>28</v>
      </c>
    </row>
    <row r="12" ht="15" hidden="0">
      <c r="A12" s="5" t="s">
        <v>10</v>
      </c>
      <c r="B12" s="6" t="n">
        <f aca="0">COUNTIF(Catalog!$AE$2:$AE$200,"Solicited/Upcoming")+COUNTIF(Catalog!$AE$2:$AE$200,"Release unconfirmed")</f>
        <v>0</v>
      </c>
    </row>
    <row r="13" ht="15" hidden="0">
      <c r="A13" s="5" t="s">
        <v>11</v>
      </c>
      <c r="B13" s="6" t="n">
        <f aca="0">COUNTIF(Catalog!$I$2:$I$200,"Direct homage")+COUNTIF(Catalog!$I$2:$I$200,"Direct homage / character reinterpretation")</f>
        <v>10</v>
      </c>
    </row>
    <row r="14" ht="15" hidden="0">
      <c r="A14" s="5" t="s">
        <v>12</v>
      </c>
      <c r="B14" s="6" t="n">
        <f aca="0">COUNTIF(Catalog!$I$2:$I$200,"Parody / homage")</f>
        <v>14</v>
      </c>
    </row>
    <row r="15" ht="15" hidden="0">
      <c r="A15" s="5" t="s">
        <v>13</v>
      </c>
      <c r="B15" s="6" t="n">
        <f aca="0">COUNTA(Catalog!$K$2:$K$200)-COUNTIF(Catalog!$K$2:$K$200,"Not documented")-COUNTIF(Catalog!$K$2:$K$200,"Not applicable")</f>
        <v>8</v>
      </c>
    </row>
    <row r="16" ht="15" hidden="0">
      <c r="A16" s="5" t="s">
        <v>14</v>
      </c>
      <c r="B16" s="6" t="n">
        <f aca="0">COUNTIF(Catalog!$AF$2:$AF$200,"Deep search 2026-10-19")+COUNTIF(Catalog!$AF$2:$AF$200,"Deep search 2026-10-21")</f>
        <v>28</v>
      </c>
    </row>
    <row r="17" ht="15" hidden="0">
      <c r="A17" s="5" t="s">
        <v>15</v>
      </c>
      <c r="B17" s="7" t="n">
        <f aca="0">IF(B5=0,0,B6/B5)</f>
        <v>0.75</v>
      </c>
    </row>
    <row r="19" ht="15" hidden="0" customHeight="1">
      <c r="A19" s="36" t="str">
        <v>Records by publisher</v>
      </c>
      <c r="B19" s="29"/>
    </row>
    <row r="20" ht="15" hidden="0" customHeight="1">
      <c r="A20" s="37" t="str">
        <v>Archie Comics</v>
      </c>
      <c r="B20" s="37" t="n">
        <f aca="0">COUNTIF(Catalog!$E$2:$E$200,A20)</f>
        <v>1</v>
      </c>
    </row>
    <row r="21" ht="15" hidden="0" customHeight="1">
      <c r="A21" s="37" t="str">
        <v>Art Pop Comic Expo</v>
      </c>
      <c r="B21" s="37" t="n">
        <f aca="0">COUNTIF(Catalog!$E$2:$E$200,A21)</f>
        <v>1</v>
      </c>
    </row>
    <row r="22" ht="15" hidden="0" customHeight="1">
      <c r="A22" s="37" t="str">
        <v>Avatar Press</v>
      </c>
      <c r="B22" s="37" t="n">
        <f aca="0">COUNTIF(Catalog!$E$2:$E$200,A22)</f>
        <v>1</v>
      </c>
    </row>
    <row r="23" ht="15" hidden="0" customHeight="1">
      <c r="A23" s="37" t="str">
        <v>BOOM! Studios</v>
      </c>
      <c r="B23" s="37" t="n">
        <f aca="0">COUNTIF(Catalog!$E$2:$E$200,A23)</f>
        <v>1</v>
      </c>
    </row>
    <row r="24" ht="15" hidden="0" customHeight="1">
      <c r="A24" s="37" t="str">
        <v>ComixTribe</v>
      </c>
      <c r="B24" s="37" t="n">
        <f aca="0">COUNTIF(Catalog!$E$2:$E$200,A24)</f>
        <v>1</v>
      </c>
    </row>
    <row r="25" ht="15" hidden="0" customHeight="1">
      <c r="A25" s="37" t="str">
        <v>Counterpoint Comics</v>
      </c>
      <c r="B25" s="37" t="n">
        <f aca="0">COUNTIF(Catalog!$E$2:$E$200,A25)</f>
        <v>1</v>
      </c>
    </row>
    <row r="26" ht="15" hidden="0" customHeight="1">
      <c r="A26" s="37" t="str">
        <v>DC Comics</v>
      </c>
      <c r="B26" s="37" t="n">
        <f aca="0">COUNTIF(Catalog!$E$2:$E$200,A26)</f>
        <v>9</v>
      </c>
    </row>
    <row r="27" ht="15" hidden="0" customHeight="1">
      <c r="A27" s="37" t="str">
        <v>DC Comics (DC Black Label)</v>
      </c>
      <c r="B27" s="37" t="n">
        <f aca="0">COUNTIF(Catalog!$E$2:$E$200,A27)</f>
        <v>1</v>
      </c>
    </row>
    <row r="28" ht="15" hidden="0" customHeight="1">
      <c r="A28" s="37" t="str">
        <v>Diamond Comic Distributors</v>
      </c>
      <c r="B28" s="37" t="n">
        <f aca="0">COUNTIF(Catalog!$E$2:$E$200,A28)</f>
        <v>1</v>
      </c>
    </row>
    <row r="29" ht="15" hidden="0" customHeight="1">
      <c r="A29" s="37" t="str">
        <v>Dynamite</v>
      </c>
      <c r="B29" s="37" t="n">
        <f aca="0">COUNTIF(Catalog!$E$2:$E$200,A29)</f>
        <v>1</v>
      </c>
    </row>
    <row r="30" ht="15" hidden="0" customHeight="1">
      <c r="A30" s="37" t="str">
        <v>IDW Publishing</v>
      </c>
      <c r="B30" s="37" t="n">
        <f aca="0">COUNTIF(Catalog!$E$2:$E$200,A30)</f>
        <v>1</v>
      </c>
    </row>
    <row r="31" ht="15" hidden="0" customHeight="1">
      <c r="A31" s="37" t="str">
        <v>Image Comics</v>
      </c>
      <c r="B31" s="37" t="n">
        <f aca="0">COUNTIF(Catalog!$E$2:$E$200,A31)</f>
        <v>1</v>
      </c>
    </row>
    <row r="32" ht="15" hidden="0" customHeight="1">
      <c r="A32" s="37" t="str">
        <v>Keenspot</v>
      </c>
      <c r="B32" s="37" t="n">
        <f aca="0">COUNTIF(Catalog!$E$2:$E$200,A32)</f>
        <v>1</v>
      </c>
    </row>
    <row r="33" ht="15" hidden="0" customHeight="1">
      <c r="A33" s="37" t="str">
        <v>Marvel Comics</v>
      </c>
      <c r="B33" s="37" t="n">
        <f aca="0">COUNTIF(Catalog!$E$2:$E$200,A33)</f>
        <v>3</v>
      </c>
    </row>
    <row r="34" ht="15" hidden="0" customHeight="1">
      <c r="A34" s="37" t="str">
        <v>Monstrous Books</v>
      </c>
      <c r="B34" s="37" t="n">
        <f aca="0">COUNTIF(Catalog!$E$2:$E$200,A34)</f>
        <v>1</v>
      </c>
    </row>
    <row r="35" ht="15" hidden="0" customHeight="1">
      <c r="A35" s="37" t="str">
        <v>Rebellion</v>
      </c>
      <c r="B35" s="37" t="n">
        <f aca="0">COUNTIF(Catalog!$E$2:$E$200,A35)</f>
        <v>1</v>
      </c>
    </row>
    <row r="36" ht="15" hidden="0" customHeight="1">
      <c r="A36" s="29" t="str">
        <v>TidalWave Productions</v>
      </c>
      <c r="B36" s="29" t="n">
        <f>COUNTIF(Catalog!$E$2:$E$200,A36)</f>
        <v>1</v>
      </c>
    </row>
    <row r="37" ht="15" hidden="0" customHeight="1">
      <c r="A37" s="36" t="str">
        <v>Zenescope</v>
      </c>
      <c r="B37" s="29" t="n">
        <f>COUNTIF(Catalog!$E$2:$E$200,A37)</f>
        <v>1</v>
      </c>
    </row>
    <row r="38" ht="15" hidden="0" customHeight="1">
      <c r="A38" s="37"/>
      <c r="B38" s="37">
        <f aca="0"/>
      </c>
    </row>
    <row r="39" ht="15" hidden="0" customHeight="1">
      <c r="A39" s="37" t="str">
        <v>Records by decade</v>
      </c>
      <c r="B39" s="37">
        <f aca="0"/>
      </c>
    </row>
    <row r="40" ht="15" hidden="0" customHeight="1">
      <c r="A40" s="37" t="str">
        <v>2000s</v>
      </c>
      <c r="B40" s="37" t="n">
        <f aca="0">COUNTIFS(Catalog!$D$2:$D$200,"&gt;=2000",Catalog!$D$2:$D$200,"&lt;=2009")</f>
        <v>5</v>
      </c>
    </row>
    <row r="41" ht="15" hidden="0" customHeight="1">
      <c r="A41" s="29" t="str">
        <v>2010s</v>
      </c>
      <c r="B41" s="29" t="n">
        <f>COUNTIFS(Catalog!$D$2:$D$200,"&gt;=2010",Catalog!$D$2:$D$200,"&lt;=2019")</f>
        <v>8</v>
      </c>
    </row>
    <row r="42" ht="15" hidden="0" customHeight="1">
      <c r="A42" s="29" t="str">
        <v>2020s</v>
      </c>
      <c r="B42" s="29" t="n">
        <f>COUNTIFS(Catalog!$D$2:$D$200,"&gt;=2020",Catalog!$D$2:$D$200,"&lt;=2029")</f>
        <v>14</v>
      </c>
    </row>
    <row r="43" ht="15" hidden="0" customHeight="1">
      <c r="A43" s="29"/>
      <c r="B43" s="29"/>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24" hidden="0" customHeight="1">
      <c r="A2" s="23" t="str">
        <v>CL-BKJ-0001</v>
      </c>
      <c r="B2" s="23" t="str">
        <v>Judge Dredd Megazine</v>
      </c>
      <c r="C2" s="23" t="str">
        <v>#211</v>
      </c>
      <c r="D2" s="21" t="n">
        <v>2003</v>
      </c>
      <c r="E2" s="23" t="str">
        <v>Rebellion</v>
      </c>
      <c r="F2" s="23" t="str">
        <v>Frazer Irving</v>
      </c>
      <c r="G2" s="23" t="str">
        <v>Variant Cover (B)</v>
      </c>
      <c r="H2" s="23" t="str">
        <v>Batman: The Killing Joke</v>
      </c>
      <c r="I2" s="23" t="str">
        <v>Parody / homage</v>
      </c>
      <c r="J2" s="23" t="str">
        <v>Judge Death</v>
      </c>
      <c r="K2" s="23" t="str">
        <v>Not documented</v>
      </c>
      <c r="L2" s="23" t="str">
        <v>Not documented</v>
      </c>
      <c r="M2" s="23" t="str">
        <v>Not documented</v>
      </c>
      <c r="N2" s="23" t="str">
        <v>Variant cover (magazine)</v>
      </c>
      <c r="O2" s="23" t="str">
        <v>US / English</v>
      </c>
      <c r="P2" s="22" t="n">
        <v>37915</v>
      </c>
      <c r="Q2" s="23" t="str">
        <v>Not Owned</v>
      </c>
      <c r="R2" s="23" t="str">
        <v>Not supplied</v>
      </c>
      <c r="S2" s="23" t="str">
        <v>Show</v>
      </c>
      <c r="T2" s="23" t="str">
        <v>judge-dredd-megazine-211-2003-variant-cover-b-batman-the-killing-joke-homage</v>
      </c>
      <c r="U2" s="23" t="str">
        <v>Judge Dredd Megazine #211 — Variant Cover (B)</v>
      </c>
      <c r="V2" s="23" t="str">
        <v>Judge Dredd Megazine #211 (Rebellion, 2003) restages Batman: The Killing Joke (1988, Brian Bolland), starring Judge Death.</v>
      </c>
      <c r="W2" s="23" t="str">
        <v>Judge Death substitutes for Joker, holding the camera beside his skeletal grin.</v>
      </c>
      <c r="X2" s="23" t="str">
        <v>Cover date October 21, 2003; GCD lists September 24 on-sale for the base issue. Exact variant distribution day remains unconfirmed. Smaller native exact-edition scan retained; no artificial enlargement.</v>
      </c>
      <c r="Y2" s="24" t="str">
        <v>Verified</v>
      </c>
      <c r="Z2" s="25" t="str">
        <v>https://www.keycollectorcomics.com/issue/judge-dredd-the-megazine-1-211%2C552603/</v>
      </c>
      <c r="AA2" s="25" t="str">
        <v>https://www.comiccollectorlive.com/storyarc/tag-homage-cover--batman-the-killing-joke/page-1/c8516a53-0e62-4ccf-93f6-08a447a4f8c3</v>
      </c>
      <c r="AB2" s="25" t="str">
        <v>https://s3.amazonaws.com/comicgeeks/comics/covers/large-4767992.jpg</v>
      </c>
      <c r="AC2" s="23" t="str">
        <v>CL-BKJ-0001.jpg</v>
      </c>
      <c r="AD2" s="23" t="str">
        <v>Not documented</v>
      </c>
      <c r="AE2" s="23" t="str">
        <v>Published</v>
      </c>
      <c r="AF2" s="23" t="str">
        <v>Deep search 2026-10-19</v>
      </c>
    </row>
    <row r="3" ht="36" hidden="0" customHeight="1">
      <c r="A3" s="23" t="str">
        <v>CL-BKJ-0002</v>
      </c>
      <c r="B3" s="23" t="str">
        <v>Booster Gold</v>
      </c>
      <c r="C3" s="23" t="str">
        <v>#5</v>
      </c>
      <c r="D3" s="21" t="n">
        <v>2007</v>
      </c>
      <c r="E3" s="23" t="str">
        <v>DC Comics</v>
      </c>
      <c r="F3" s="23" t="str">
        <v>Dan Jurgens (pencils); Norm Rapmund (inks); Brian Miller (colors)</v>
      </c>
      <c r="G3" s="23" t="str">
        <v>Standard cover</v>
      </c>
      <c r="H3" s="23" t="str">
        <v>Batman: The Killing Joke</v>
      </c>
      <c r="I3" s="23" t="str">
        <v>Parody / homage</v>
      </c>
      <c r="J3" s="23" t="str">
        <v>Joker; Booster Gold (Michael Jon Carter); Batgirl (Barbara Gordon)</v>
      </c>
      <c r="K3" s="23" t="str">
        <v>Not documented</v>
      </c>
      <c r="L3" s="23" t="str">
        <v>Not documented</v>
      </c>
      <c r="M3" s="23" t="str">
        <v>Not documented</v>
      </c>
      <c r="N3" s="23" t="str">
        <v>Standard cover</v>
      </c>
      <c r="O3" s="23" t="str">
        <v>US / English</v>
      </c>
      <c r="P3" s="22" t="n">
        <v>39428</v>
      </c>
      <c r="Q3" s="23" t="str">
        <v>Not Owned</v>
      </c>
      <c r="R3" s="23" t="str">
        <v>Not supplied</v>
      </c>
      <c r="S3" s="23" t="str">
        <v>Show</v>
      </c>
      <c r="T3" s="23" t="str">
        <v>booster-gold-5-2007-standard-cover-batman-the-killing-joke-homage</v>
      </c>
      <c r="U3" s="23" t="str">
        <v>Booster Gold #5 — Standard cover</v>
      </c>
      <c r="V3" s="23" t="str">
        <v>Booster Gold #5 (DC Comics, 2007) restages Batman: The Killing Joke (1988, Brian Bolland), starring Joker (Booster Gold and Batgirl in the lens).</v>
      </c>
      <c r="W3" s="23" t="str">
        <v>Joker aims the camera while Booster Gold and Barbara Gordon appear in its lens reflection.</v>
      </c>
      <c r="X3" s="23" t="str">
        <v>DC confirms December 12, 2007 on-sale. Cover colors are credited to Brian Miller, distinct from interior-team shorthand. Smaller native exact-edition scan retained; no artificial enlargement.</v>
      </c>
      <c r="Y3" s="24" t="str">
        <v>Verified</v>
      </c>
      <c r="Z3" s="25" t="str">
        <v>https://www.comics.org/issue/370051/?display=grid</v>
      </c>
      <c r="AA3" s="25" t="str">
        <v>https://comicvine.gamespot.com/profile/cbishop/lists/batman-the-killing-joke-homages-149/71257/</v>
      </c>
      <c r="AB3" s="25" t="str">
        <v>https://s3.amazonaws.com/comicgeeks/comics/covers/large-8355073.jpg</v>
      </c>
      <c r="AC3" s="23" t="str">
        <v>CL-BKJ-0002.jpg</v>
      </c>
      <c r="AD3" s="23" t="str">
        <v>Not documented</v>
      </c>
      <c r="AE3" s="23" t="str">
        <v>Published</v>
      </c>
      <c r="AF3" s="23" t="str">
        <v>Deep search 2026-10-19</v>
      </c>
    </row>
    <row r="4" ht="36" hidden="0" customHeight="1">
      <c r="A4" s="23" t="str">
        <v>CL-BKJ-0003</v>
      </c>
      <c r="B4" s="23" t="str">
        <v>The Amazing Spider-Man</v>
      </c>
      <c r="C4" s="23" t="str">
        <v>#552</v>
      </c>
      <c r="D4" s="21" t="n">
        <v>2008</v>
      </c>
      <c r="E4" s="23" t="str">
        <v>Marvel Comics</v>
      </c>
      <c r="F4" s="23" t="str">
        <v>Adi Granov</v>
      </c>
      <c r="G4" s="23" t="str">
        <v>1:20 Adi Granov Variant</v>
      </c>
      <c r="H4" s="23" t="str">
        <v>Batman: The Killing Joke</v>
      </c>
      <c r="I4" s="23" t="str">
        <v>Direct homage</v>
      </c>
      <c r="J4" s="23" t="str">
        <v>Spider-Man (Peter Parker); Freak</v>
      </c>
      <c r="K4" s="23" t="str">
        <v>Not documented</v>
      </c>
      <c r="L4" s="23" t="str">
        <v>Not documented</v>
      </c>
      <c r="M4" s="23" t="str">
        <v>1:20</v>
      </c>
      <c r="N4" s="23" t="str">
        <v>Variant cover</v>
      </c>
      <c r="O4" s="23" t="str">
        <v>US / English</v>
      </c>
      <c r="P4" s="22" t="n">
        <v>39512</v>
      </c>
      <c r="Q4" s="23" t="str">
        <v>Not Owned</v>
      </c>
      <c r="R4" s="23" t="str">
        <v>Not supplied</v>
      </c>
      <c r="S4" s="23" t="str">
        <v>Show</v>
      </c>
      <c r="T4" s="23" t="str">
        <v>the-amazing-spider-man-552-2008-1-20-adi-granov-variant-batman-the-killing-joke-homage</v>
      </c>
      <c r="U4" s="23" t="str">
        <v>The Amazing Spider-Man #552 — 1:20 Adi Granov Variant</v>
      </c>
      <c r="V4" s="23" t="str">
        <v>The Amazing Spider-Man #552 (Marvel Comics, 2008) restages Batman: The Killing Joke (1988, Brian Bolland), starring Spider-Man (Menace in the lens).</v>
      </c>
      <c r="W4" s="23" t="str">
        <v>Spider-Man holds the camera; Freak appears in its lens reflection.</v>
      </c>
      <c r="X4" s="23" t="str">
        <v>March 5, 2008 on-sale corroborated by retailer and contemporary shipping list; May is the cover date. The 1:20 ratio is edition metadata, not a print quantity. Smaller native exact-edition scan retained; no artificial enlargement.</v>
      </c>
      <c r="Y4" s="26" t="str">
        <v>Verified</v>
      </c>
      <c r="Z4" s="25" t="str">
        <v>https://www.g-mart.com/static/f080971.html</v>
      </c>
      <c r="AA4" s="25" t="str">
        <v>https://leagueofcomicgeeks.com/profile/galko/lists/8691/cover-homage-batman-the-killing-joke</v>
      </c>
      <c r="AB4" s="25" t="str">
        <v>https://s3.amazonaws.com/comicgeeks/comics/covers/large-9962452.jpg</v>
      </c>
      <c r="AC4" s="23" t="str">
        <v>CL-BKJ-0003.jpg</v>
      </c>
      <c r="AD4" s="23" t="str">
        <v>Not documented</v>
      </c>
      <c r="AE4" s="23" t="str">
        <v>Published</v>
      </c>
      <c r="AF4" s="23" t="str">
        <v>Deep search 2026-10-19</v>
      </c>
    </row>
    <row r="5" ht="36" hidden="0" customHeight="1">
      <c r="A5" s="23" t="str">
        <v>CL-BKJ-0004</v>
      </c>
      <c r="B5" s="23" t="str">
        <v>The Transformers: All Hail Megatron</v>
      </c>
      <c r="C5" s="23" t="str">
        <v>#1</v>
      </c>
      <c r="D5" s="21" t="n">
        <v>2008</v>
      </c>
      <c r="E5" s="23" t="str">
        <v>IDW Publishing</v>
      </c>
      <c r="F5" s="23" t="str">
        <v>Casey Coller (art); Josh Perez (colors)</v>
      </c>
      <c r="G5" s="23" t="str">
        <v>Apocalypse Comics Casey Coller Variant</v>
      </c>
      <c r="H5" s="23" t="str">
        <v>Batman: The Killing Joke</v>
      </c>
      <c r="I5" s="23" t="str">
        <v>Parody / homage</v>
      </c>
      <c r="J5" s="23" t="str">
        <v>Megatron</v>
      </c>
      <c r="K5" s="23" t="str">
        <v>Apocalypse Comics</v>
      </c>
      <c r="L5" s="23" t="str">
        <v>Not documented</v>
      </c>
      <c r="M5" s="23" t="str">
        <v>Not documented</v>
      </c>
      <c r="N5" s="23" t="str">
        <v>Variant cover</v>
      </c>
      <c r="O5" s="23" t="str">
        <v>US / English</v>
      </c>
      <c r="P5" s="22" t="n">
        <v>39638</v>
      </c>
      <c r="Q5" s="23" t="str">
        <v>Not Owned</v>
      </c>
      <c r="R5" s="23" t="str">
        <v>Not supplied</v>
      </c>
      <c r="S5" s="23" t="str">
        <v>Show</v>
      </c>
      <c r="T5" s="23" t="str">
        <v>the-transformers-all-hail-megatron-1-2008-apocalypse-comics-casey-coller-variant-batman-the-killing-joke-homage</v>
      </c>
      <c r="U5" s="23" t="str">
        <v>The Transformers: All Hail Megatron #1 — Apocalypse Comics Casey Coller Variant</v>
      </c>
      <c r="V5" s="23" t="str">
        <v>The Transformers: All Hail Megatron #1 (IDW Publishing, 2008) restages Batman: The Killing Joke (1988, Brian Bolland), starring Megatron.</v>
      </c>
      <c r="W5" s="23" t="str">
        <v>Megatron recreates the camera-and-grin portrait.</v>
      </c>
      <c r="X5" s="23" t="str">
        <v>Apocalypse Comics exclusive, reported 1,000 copies by contemporary Transformers index. Camera identity is not resolved as a named Transformer. Smaller native exact-edition scan retained; no artificial enlargement. Some depicted identities remain unresolved.</v>
      </c>
      <c r="Y5" s="24" t="str">
        <v>Verified</v>
      </c>
      <c r="Z5" s="25" t="str">
        <v>https://www.ntfa.net/ntfa/comics/idw/allhailmegatron_v1.php</v>
      </c>
      <c r="AA5" s="25" t="str">
        <v>https://comicvine.gamespot.com/profile/cbishop/lists/batman-the-killing-joke-homages-149/71257/</v>
      </c>
      <c r="AB5" s="25" t="str">
        <v>https://s3.amazonaws.com/comicgeeks/comics/covers/large-8016596.jpg</v>
      </c>
      <c r="AC5" s="23" t="str">
        <v>CL-BKJ-0004.jpg</v>
      </c>
      <c r="AD5" s="23" t="str">
        <v>Not documented</v>
      </c>
      <c r="AE5" s="23" t="str">
        <v>Published</v>
      </c>
      <c r="AF5" s="23" t="str">
        <v>Deep search 2026-10-19</v>
      </c>
    </row>
    <row r="6" ht="36" hidden="0" customHeight="1">
      <c r="A6" s="23" t="str">
        <v>CL-BKJ-0005</v>
      </c>
      <c r="B6" s="23" t="str">
        <v>Batman Confidential</v>
      </c>
      <c r="C6" s="23" t="str">
        <v>#23</v>
      </c>
      <c r="D6" s="21" t="n">
        <v>2008</v>
      </c>
      <c r="E6" s="23" t="str">
        <v>DC Comics</v>
      </c>
      <c r="F6" s="23" t="str">
        <v>Stéphane Roux</v>
      </c>
      <c r="G6" s="23" t="str">
        <v>Standard cover ('The Joker on Trial!')</v>
      </c>
      <c r="H6" s="23" t="str">
        <v>Batman: The Killing Joke</v>
      </c>
      <c r="I6" s="23" t="str">
        <v>Direct homage</v>
      </c>
      <c r="J6" s="23" t="str">
        <v>Joker</v>
      </c>
      <c r="K6" s="23" t="str">
        <v>Not documented</v>
      </c>
      <c r="L6" s="23" t="str">
        <v>Not documented</v>
      </c>
      <c r="M6" s="23" t="str">
        <v>Not documented</v>
      </c>
      <c r="N6" s="23" t="str">
        <v>Standard cover</v>
      </c>
      <c r="O6" s="23" t="str">
        <v>US / English</v>
      </c>
      <c r="P6" s="22" t="n">
        <v>39764</v>
      </c>
      <c r="Q6" s="23" t="str">
        <v>Not Owned</v>
      </c>
      <c r="R6" s="23" t="str">
        <v>Not supplied</v>
      </c>
      <c r="S6" s="23" t="str">
        <v>Show</v>
      </c>
      <c r="T6" s="23" t="str">
        <v>batman-confidential-23-2008-standard-cover-the-joker-on-trial-batman-the-killing-joke-homage</v>
      </c>
      <c r="U6" s="23" t="str">
        <v>Batman Confidential #23 — Standard cover ('The Joker on Trial!')</v>
      </c>
      <c r="V6" s="23" t="str">
        <v>Batman Confidential #23 (DC Comics, 2008) restages Batman: The Killing Joke (1988, Brian Bolland), starring Joker.</v>
      </c>
      <c r="W6" s="23" t="str">
        <v>Joker forms a circle with his fingers over one eye, adapting the original eye-and-lens framing without a camera.</v>
      </c>
      <c r="X6" s="23" t="str">
        <v>Cover-specific Roux attribution corroborated by Key Collector; DC confirms November 12, 2008 on-sale. This is a looser visual adaptation, not an exact camera redraw. Smaller native exact-edition scan retained; no artificial enlargement.</v>
      </c>
      <c r="Y6" s="26" t="str">
        <v>Partial</v>
      </c>
      <c r="Z6" s="25" t="str">
        <v>https://www.dc.com/comics/batman-confidential-2007/batman-confidential-23</v>
      </c>
      <c r="AA6" s="25" t="str">
        <v>https://leagueofcomicgeeks.com/profile/galko/lists/8691/cover-homage-batman-the-killing-joke</v>
      </c>
      <c r="AB6" s="25" t="str">
        <v>https://s3.amazonaws.com/comicgeeks/comics/covers/large-1822488.jpg</v>
      </c>
      <c r="AC6" s="23" t="str">
        <v>CL-BKJ-0005.jpg</v>
      </c>
      <c r="AD6" s="23" t="str">
        <v>Not documented</v>
      </c>
      <c r="AE6" s="23" t="str">
        <v>Published</v>
      </c>
      <c r="AF6" s="23" t="str">
        <v>Deep search 2026-10-19</v>
      </c>
    </row>
    <row r="7" ht="36" hidden="0" customHeight="1">
      <c r="A7" s="23" t="str">
        <v>CL-BKJ-0006</v>
      </c>
      <c r="B7" s="23" t="str">
        <v>Darkwing Duck Annual</v>
      </c>
      <c r="C7" s="23" t="str">
        <v>#1</v>
      </c>
      <c r="D7" s="21" t="n">
        <v>2011</v>
      </c>
      <c r="E7" s="23" t="str">
        <v>BOOM! Studios</v>
      </c>
      <c r="F7" s="23" t="str">
        <v>James Silvani (art); Amy Mebberson (colors)</v>
      </c>
      <c r="G7" s="23" t="str">
        <v>Cover A</v>
      </c>
      <c r="H7" s="23" t="str">
        <v>Batman: The Killing Joke</v>
      </c>
      <c r="I7" s="23" t="str">
        <v>Parody / homage</v>
      </c>
      <c r="J7" s="23" t="str">
        <v>Quackerjack</v>
      </c>
      <c r="K7" s="23" t="str">
        <v>Not documented</v>
      </c>
      <c r="L7" s="23" t="str">
        <v>Not documented</v>
      </c>
      <c r="M7" s="23" t="str">
        <v>Not documented</v>
      </c>
      <c r="N7" s="23" t="str">
        <v>Standard cover</v>
      </c>
      <c r="O7" s="23" t="str">
        <v>US / English</v>
      </c>
      <c r="P7" s="22" t="n">
        <v>40604</v>
      </c>
      <c r="Q7" s="23" t="str">
        <v>Not Owned</v>
      </c>
      <c r="R7" s="23" t="str">
        <v>Not supplied</v>
      </c>
      <c r="S7" s="23" t="str">
        <v>Show</v>
      </c>
      <c r="T7" s="23" t="str">
        <v>darkwing-duck-annual-1-2011-cover-a-batman-the-killing-joke-homage</v>
      </c>
      <c r="U7" s="23" t="str">
        <v>Darkwing Duck Annual #1 — Cover A</v>
      </c>
      <c r="V7" s="23" t="str">
        <v>Darkwing Duck Annual #1 (BOOM! Studios, 2011) restages Batman: The Killing Joke (1988, Brian Bolland), starring Negaduck.</v>
      </c>
      <c r="W7" s="23" t="str">
        <v>Quackerjack holds the camera and smiles in Bolland’s composition.</v>
      </c>
      <c r="X7" s="23" t="str">
        <v>March 2, 2011 on-sale corroborated by GCD and contemporary release review. Cover B uses Darkwing and a gun and is a distinct drawing, not a production treatment. Smaller native exact-edition scan retained; no artificial enlargement.</v>
      </c>
      <c r="Y7" s="24" t="str">
        <v>Verified</v>
      </c>
      <c r="Z7" s="25" t="str">
        <v>https://www.comics.org/issue/811283/</v>
      </c>
      <c r="AA7" s="25" t="str">
        <v>https://comicvine.gamespot.com/profile/cbishop/lists/batman-the-killing-joke-homages-149/71257/</v>
      </c>
      <c r="AB7" s="25" t="str">
        <v>https://s3.amazonaws.com/comicgeeks/comics/covers/large-9137755.jpg</v>
      </c>
      <c r="AC7" s="23" t="str">
        <v>CL-BKJ-0006.jpg</v>
      </c>
      <c r="AD7" s="23" t="str">
        <v>Not documented</v>
      </c>
      <c r="AE7" s="23" t="str">
        <v>Published</v>
      </c>
      <c r="AF7" s="23" t="str">
        <v>Deep search 2026-10-19</v>
      </c>
    </row>
    <row r="8" ht="48" hidden="0" customHeight="1">
      <c r="A8" s="23" t="str">
        <v>CL-BKJ-0007</v>
      </c>
      <c r="B8" s="23" t="str">
        <v>Grimm Fairy Tales Presents: Wonderland</v>
      </c>
      <c r="C8" s="23" t="str">
        <v>#3</v>
      </c>
      <c r="D8" s="21" t="n">
        <v>2012</v>
      </c>
      <c r="E8" s="23" t="str">
        <v>Zenescope</v>
      </c>
      <c r="F8" s="23" t="str">
        <v>Sean Chen (art); Sanju Nivangune (colors)</v>
      </c>
      <c r="G8" s="23" t="str">
        <v>Cover B Sean Chen Variant</v>
      </c>
      <c r="H8" s="23" t="str">
        <v>Batman: The Killing Joke</v>
      </c>
      <c r="I8" s="23" t="str">
        <v>Parody / homage</v>
      </c>
      <c r="J8" s="23" t="str">
        <v>Mad Hatter</v>
      </c>
      <c r="K8" s="23" t="str">
        <v>Not documented</v>
      </c>
      <c r="L8" s="23" t="str">
        <v>Not documented</v>
      </c>
      <c r="M8" s="23" t="str">
        <v>Not documented</v>
      </c>
      <c r="N8" s="23" t="str">
        <v>Variant cover</v>
      </c>
      <c r="O8" s="23" t="str">
        <v>US / English</v>
      </c>
      <c r="P8" s="22" t="n">
        <v>41178</v>
      </c>
      <c r="Q8" s="23" t="str">
        <v>Not Owned</v>
      </c>
      <c r="R8" s="23" t="str">
        <v>Not supplied</v>
      </c>
      <c r="S8" s="23" t="str">
        <v>Show</v>
      </c>
      <c r="T8" s="23" t="str">
        <v>grimm-fairy-tales-presents-wonderland-3-2012-cover-b-sean-chen-variant-batman-the-killing-joke-homage</v>
      </c>
      <c r="U8" s="23" t="str">
        <v>Grimm Fairy Tales Presents: Wonderland #3 — Cover B Sean Chen Variant</v>
      </c>
      <c r="V8" s="23" t="str">
        <v>Grimm Fairy Tales Presents: Wonderland #3 (Zenescope, 2012) restages Batman: The Killing Joke (1988, Brian Bolland), starring Mad Hatter.</v>
      </c>
      <c r="W8" s="23" t="str">
        <v>The Wonderland Mad Hatter aims a camera with a woman reflected in the lens.</v>
      </c>
      <c r="X8" s="23" t="str">
        <v>September 26, 2012 date retained from supplied exact listing. This is Wonderland (UPC73621143319000321), not Alice in Wonderland #3 from March 2012. Reflected woman identity awaits confirmation. Smaller native exact-edition scan retained; no artificial enlargement. Some depicted identities remain unresolved.</v>
      </c>
      <c r="Y8" s="24" t="str">
        <v>Partial</v>
      </c>
      <c r="Z8" s="25" t="str">
        <v>https://www.ebay.com/p/16056852519</v>
      </c>
      <c r="AA8" s="25" t="str">
        <v>https://comicvine.gamespot.com/profile/cbishop/lists/batman-the-killing-joke-homages-149/71257/</v>
      </c>
      <c r="AB8" s="25" t="str">
        <v>https://s3.amazonaws.com/comicgeeks/comics/covers/large-5080515.jpg</v>
      </c>
      <c r="AC8" s="23" t="str">
        <v>CL-BKJ-0007.jpg</v>
      </c>
      <c r="AD8" s="23" t="str">
        <v>Not documented</v>
      </c>
      <c r="AE8" s="23" t="str">
        <v>Published</v>
      </c>
      <c r="AF8" s="23" t="str">
        <v>Deep search 2026-10-19</v>
      </c>
    </row>
    <row r="9" ht="36" hidden="0" customHeight="1">
      <c r="A9" s="23" t="str">
        <v>CL-BKJ-0008</v>
      </c>
      <c r="B9" s="23" t="str">
        <v>Fashion Beast</v>
      </c>
      <c r="C9" s="23" t="str">
        <v>#4</v>
      </c>
      <c r="D9" s="21" t="n">
        <v>2012</v>
      </c>
      <c r="E9" s="23" t="str">
        <v>Avatar Press</v>
      </c>
      <c r="F9" s="23" t="str">
        <v>Facundo Percio (pencils and inks); Hernan Cabrera (colors)</v>
      </c>
      <c r="G9" s="23" t="str">
        <v>Standard cover</v>
      </c>
      <c r="H9" s="23" t="str">
        <v>Batman: The Killing Joke</v>
      </c>
      <c r="I9" s="23" t="str">
        <v>Direct homage</v>
      </c>
      <c r="J9" s="23" t="str">
        <v>Named figures remain unconfirmed</v>
      </c>
      <c r="K9" s="23" t="str">
        <v>Not documented</v>
      </c>
      <c r="L9" s="23" t="str">
        <v>Not documented</v>
      </c>
      <c r="M9" s="23" t="str">
        <v>Not documented</v>
      </c>
      <c r="N9" s="23" t="str">
        <v>Standard cover</v>
      </c>
      <c r="O9" s="23" t="str">
        <v>US / English</v>
      </c>
      <c r="P9" s="22" t="n">
        <v>41248</v>
      </c>
      <c r="Q9" s="23" t="str">
        <v>Not Owned</v>
      </c>
      <c r="R9" s="23" t="str">
        <v>Not supplied</v>
      </c>
      <c r="S9" s="23" t="str">
        <v>Show</v>
      </c>
      <c r="T9" s="23" t="str">
        <v>fashion-beast-4-2012-standard-cover-batman-the-killing-joke-homage</v>
      </c>
      <c r="U9" s="23" t="str">
        <v>Fashion Beast #4 — Standard cover</v>
      </c>
      <c r="V9" s="23" t="str">
        <v>Fashion Beast #4 (Avatar Press, 2012) restages Batman: The Killing Joke (1988, Brian Bolland), starring Fashion Beast cast.</v>
      </c>
      <c r="W9" s="23" t="str">
        <v>A fashion portrait places an instant camera beside a face, echoing Bolland’s close-up composition.</v>
      </c>
      <c r="X9" s="23" t="str">
        <v>December 5, 2012 on-sale confirmed in GCD. Cover cast is not separately indexed; interior cast is not substituted for the depicted person. Smaller native exact-edition scan retained; no artificial enlargement. Some depicted identities remain unresolved.</v>
      </c>
      <c r="Y9" s="26" t="str">
        <v>Verified</v>
      </c>
      <c r="Z9" s="25" t="str">
        <v>https://www.comics.org/issue/1037156/</v>
      </c>
      <c r="AA9" s="25" t="str">
        <v>https://leagueofcomicgeeks.com/profile/galko/lists/8691/cover-homage-batman-the-killing-joke</v>
      </c>
      <c r="AB9" s="25" t="str">
        <v>https://s3.amazonaws.com/comicgeeks/comics/covers/large-7572038.jpg</v>
      </c>
      <c r="AC9" s="23" t="str">
        <v>CL-BKJ-0008.jpg</v>
      </c>
      <c r="AD9" s="23" t="str">
        <v>Not documented</v>
      </c>
      <c r="AE9" s="23" t="str">
        <v>Published</v>
      </c>
      <c r="AF9" s="23" t="str">
        <v>Deep search 2026-10-19</v>
      </c>
    </row>
    <row r="10" ht="108" hidden="0" customHeight="1">
      <c r="A10" s="23" t="str">
        <v>CL-BKJ-0009</v>
      </c>
      <c r="B10" s="23" t="str">
        <v>Bad Ass</v>
      </c>
      <c r="C10" s="23" t="str">
        <v>#2</v>
      </c>
      <c r="D10" s="21" t="n">
        <v>2014</v>
      </c>
      <c r="E10" s="23" t="str">
        <v>Dynamite</v>
      </c>
      <c r="F10" s="23" t="str">
        <v>Bruno Bessadi (pencils and inks)</v>
      </c>
      <c r="G10" s="23" t="str">
        <v>Standard cover</v>
      </c>
      <c r="H10" s="23" t="str">
        <v>Batman: The Killing Joke</v>
      </c>
      <c r="I10" s="23" t="str">
        <v>Parody / homage</v>
      </c>
      <c r="J10" s="23" t="str">
        <v>Dead End (Jack)</v>
      </c>
      <c r="K10" s="23" t="str">
        <v>Not documented</v>
      </c>
      <c r="L10" s="23" t="str">
        <v>Not documented</v>
      </c>
      <c r="M10" s="23" t="str">
        <v>Not documented</v>
      </c>
      <c r="N10" s="23" t="str">
        <v>Standard cover</v>
      </c>
      <c r="O10" s="23" t="str">
        <v>US / English</v>
      </c>
      <c r="P10" s="22" t="n">
        <v>41689</v>
      </c>
      <c r="Q10" s="23" t="str">
        <v>Not Owned</v>
      </c>
      <c r="R10" s="23" t="str">
        <v>Not supplied</v>
      </c>
      <c r="S10" s="23" t="str">
        <v>Show</v>
      </c>
      <c r="T10" s="23" t="str">
        <v>bad-ass-2-2014-standard-cover-batman-the-killing-joke-homage</v>
      </c>
      <c r="U10" s="23" t="str">
        <v>Bad Ass #2 — Standard cover</v>
      </c>
      <c r="V10" s="23" t="str">
        <v>Bad Ass #2 (Dynamite, 2014) restages Batman: The Killing Joke (1988, Brian Bolland), starring Bad Ass (cellphone replaces the camera).</v>
      </c>
      <c r="W10" s="23" t="str">
        <v>Dead End replaces the camera with a cellphone in a signed after-Bolland reinterpretation.</v>
      </c>
      <c r="X10" s="23" t="str">
        <v>Corrects supplied March2014 to confirmedFebruary19,2014 on-sale date. GCD edition-specific maincover credits BrunoBessadi pencils/inks, explicitly identifies KillingJoke homage and afterBolland signature. RetailerProductDEC131110 cleanmaincovermatches. Character is DeadEnd(Jack), a maskedblondprotagonist holding smartphone, not Joker. KenHaeser secondprinting/reorderMutiehomage is XForce1composition and NOT interchangeablewiththismaincover. InteriorcoloristGaetanGeorges is not asserted ascovercolorist absentexactcredit. Publisherlegacyproductpage currently returnsgenericpage; originalSquarespace review imagefiles are300×300 missingimage placeholders, rejected. Chosenretailernative566×849 fullcover has no exteriorborder. Best clean matching native image located is 566×849; below preferred hero resolution but not enlarged.</v>
      </c>
      <c r="Y10" s="26" t="str">
        <v>Verified</v>
      </c>
      <c r="Z10" s="25" t="str">
        <v>https://www.comics.org/issue/1180296/</v>
      </c>
      <c r="AA10" s="25" t="str">
        <v>https://everythingcomics.ca/products/dec131110</v>
      </c>
      <c r="AB10" s="23" t="str">
        <v>https://cdn.shopify.com/s/files/1/0792/9220/3323/products/DCD631204.jpg?v=1691692527</v>
      </c>
      <c r="AC10" s="23" t="str">
        <v>CL-BKJ-0009.jpg</v>
      </c>
      <c r="AD10" s="23" t="str">
        <v>Not documented</v>
      </c>
      <c r="AE10" s="23" t="str">
        <v>Published</v>
      </c>
      <c r="AF10" s="23" t="str">
        <v>Deep search 2026-10-19</v>
      </c>
    </row>
    <row r="11" ht="24" hidden="0" customHeight="1">
      <c r="A11" s="23" t="str">
        <v>CL-BKJ-0010</v>
      </c>
      <c r="B11" s="23" t="str">
        <v>Batgirl</v>
      </c>
      <c r="C11" s="23" t="str">
        <v>#39</v>
      </c>
      <c r="D11" s="21" t="n">
        <v>2015</v>
      </c>
      <c r="E11" s="23" t="str">
        <v>DC Comics</v>
      </c>
      <c r="F11" s="23" t="str">
        <v>Cliff Chiang</v>
      </c>
      <c r="G11" s="23" t="str">
        <v>Cliff Chiang Harley Quinn Variant</v>
      </c>
      <c r="H11" s="23" t="str">
        <v>Batman: The Killing Joke</v>
      </c>
      <c r="I11" s="23" t="str">
        <v>Parody / homage</v>
      </c>
      <c r="J11" s="23" t="str">
        <v>Batgirl (Barbara Gordon); Harley Quinn</v>
      </c>
      <c r="K11" s="23" t="str">
        <v>Not documented</v>
      </c>
      <c r="L11" s="23" t="str">
        <v>Not documented</v>
      </c>
      <c r="M11" s="23" t="str">
        <v>Not documented</v>
      </c>
      <c r="N11" s="23" t="str">
        <v>Variant cover</v>
      </c>
      <c r="O11" s="23" t="str">
        <v>US / English</v>
      </c>
      <c r="P11" s="22" t="n">
        <v>42053</v>
      </c>
      <c r="Q11" s="23" t="str">
        <v>Not Owned</v>
      </c>
      <c r="R11" s="23" t="str">
        <v>Not supplied</v>
      </c>
      <c r="S11" s="23" t="str">
        <v>Show</v>
      </c>
      <c r="T11" s="23" t="str">
        <v>batgirl-39-2015-cliff-chiang-harley-quinn-variant-batman-the-killing-joke-homage</v>
      </c>
      <c r="U11" s="23" t="str">
        <v>Batgirl #39 — Cliff Chiang Harley Quinn Variant</v>
      </c>
      <c r="V11" s="23" t="str">
        <v>Batgirl #39 (DC Comics, 2015) restages Batman: The Killing Joke (1988, Brian Bolland), starring Batgirl (Harley Quinn on the phone screen).</v>
      </c>
      <c r="W11" s="23" t="str">
        <v>Batgirl poses for a smartphone, with Harley Quinn visible on its screen.</v>
      </c>
      <c r="X11" s="23" t="str">
        <v>Published February 18, 2015. The pictured phone-screen figure is included in character indexing. Smaller native exact-edition scan retained; no artificial enlargement.</v>
      </c>
      <c r="Y11" s="24" t="str">
        <v>Verified</v>
      </c>
      <c r="Z11" s="25" t="str">
        <v>https://www.dc.com/comics/batgirl-2011/batgirl-39</v>
      </c>
      <c r="AA11" s="25" t="str">
        <v>https://comicvine.gamespot.com/profile/cbishop/lists/batman-the-killing-joke-homages-149/71257/</v>
      </c>
      <c r="AB11" s="25" t="str">
        <v>https://s3.amazonaws.com/comicgeeks/comics/covers/large-5033089.jpg</v>
      </c>
      <c r="AC11" s="23" t="str">
        <v>CL-BKJ-0010.jpg</v>
      </c>
      <c r="AD11" s="23" t="str">
        <v>Not documented</v>
      </c>
      <c r="AE11" s="23" t="str">
        <v>Published</v>
      </c>
      <c r="AF11" s="23" t="str">
        <v>Deep search 2026-10-19</v>
      </c>
    </row>
    <row r="12" ht="36" hidden="0" customHeight="1">
      <c r="A12" s="23" t="str">
        <v>CL-BKJ-0011</v>
      </c>
      <c r="B12" s="23" t="str">
        <v>The Amazing Spider-Man: Renew Your Vows</v>
      </c>
      <c r="C12" s="23" t="str">
        <v>#5</v>
      </c>
      <c r="D12" s="21" t="n">
        <v>2015</v>
      </c>
      <c r="E12" s="23" t="str">
        <v>Marvel Comics</v>
      </c>
      <c r="F12" s="23" t="str">
        <v>Mike Deodato Jr.</v>
      </c>
      <c r="G12" s="23" t="str">
        <v>ComicXposure Mike Deodato Jr. Variant</v>
      </c>
      <c r="H12" s="23" t="str">
        <v>Batman: The Killing Joke</v>
      </c>
      <c r="I12" s="23" t="str">
        <v>Direct homage</v>
      </c>
      <c r="J12" s="23" t="str">
        <v>Venom; Mary Jane Watson</v>
      </c>
      <c r="K12" s="23" t="str">
        <v>ComicXposure</v>
      </c>
      <c r="L12" s="23" t="str">
        <v>Not documented</v>
      </c>
      <c r="M12" s="23" t="str">
        <v>Not documented</v>
      </c>
      <c r="N12" s="23" t="str">
        <v>Variant cover</v>
      </c>
      <c r="O12" s="23" t="str">
        <v>US / English</v>
      </c>
      <c r="P12" s="22" t="n">
        <v>42256</v>
      </c>
      <c r="Q12" s="23" t="str">
        <v>Not Owned</v>
      </c>
      <c r="R12" s="23" t="str">
        <v>Not supplied</v>
      </c>
      <c r="S12" s="23" t="str">
        <v>Show</v>
      </c>
      <c r="T12" s="23" t="str">
        <v>the-amazing-spider-man-renew-your-vows-5-2015-comicxposure-mike-deodato-jr-variant-batman-the-killing-joke-homage</v>
      </c>
      <c r="U12" s="23" t="str">
        <v>The Amazing Spider-Man: Renew Your Vows #5 — ComicXposure Mike Deodato Jr. Variant</v>
      </c>
      <c r="V12" s="23" t="str">
        <v>The Amazing Spider-Man: Renew Your Vows #5 (Marvel Comics, 2015) restages Batman: The Killing Joke (1988, Brian Bolland), starring Regent / Spider-Man.</v>
      </c>
      <c r="W12" s="23" t="str">
        <v>Venom’s eye reflects Mary Jane in an adaptation of the camera-lens framing.</v>
      </c>
      <c r="X12" s="23" t="str">
        <v>ComicXposure exclusive. September 9, 2015 base-issue date retained; exclusive fulfillment date and cover-color credit remain unconfirmed. Symbiote host is not inferred. Smaller native exact-edition scan retained; no artificial enlargement.</v>
      </c>
      <c r="Y12" s="26" t="str">
        <v>Verified</v>
      </c>
      <c r="Z12" s="25" t="str">
        <v>https://uncomicmas.blogspot.com/2015/08/1ra-portada-de-la-semana-amazing-spider.html</v>
      </c>
      <c r="AA12" s="25" t="str">
        <v>https://leagueofcomicgeeks.com/profile/galko/lists/8691/cover-homage-batman-the-killing-joke</v>
      </c>
      <c r="AB12" s="25" t="str">
        <v>https://s3.amazonaws.com/comicgeeks/comics/covers/large-6220086.jpg</v>
      </c>
      <c r="AC12" s="23" t="str">
        <v>CL-BKJ-0011.jpg</v>
      </c>
      <c r="AD12" s="23" t="str">
        <v>Not documented</v>
      </c>
      <c r="AE12" s="23" t="str">
        <v>Published</v>
      </c>
      <c r="AF12" s="23" t="str">
        <v>Deep search 2026-10-19</v>
      </c>
    </row>
    <row r="13" ht="48" hidden="0" customHeight="1">
      <c r="A13" s="23" t="str">
        <v>CL-BKJ-0012</v>
      </c>
      <c r="B13" s="23" t="str">
        <v>Sink</v>
      </c>
      <c r="C13" s="23" t="str">
        <v>#1</v>
      </c>
      <c r="D13" s="21" t="n">
        <v>2017</v>
      </c>
      <c r="E13" s="23" t="str">
        <v>ComixTribe</v>
      </c>
      <c r="F13" s="23" t="str">
        <v>Alex Cormack</v>
      </c>
      <c r="G13" s="23" t="str">
        <v>Sketch cover (one-of-a-kind)</v>
      </c>
      <c r="H13" s="23" t="str">
        <v>Batman: The Killing Joke</v>
      </c>
      <c r="I13" s="23" t="str">
        <v>Original sketch art reference</v>
      </c>
      <c r="J13" s="23" t="str">
        <v>Named figures remain unconfirmed</v>
      </c>
      <c r="K13" s="23" t="str">
        <v>Not documented</v>
      </c>
      <c r="L13" s="23" t="str">
        <v>Not documented</v>
      </c>
      <c r="M13" s="23" t="str">
        <v>1 (hand-drawn sketch cover)</v>
      </c>
      <c r="N13" s="23" t="str">
        <v>Sketch cover (original art)</v>
      </c>
      <c r="O13" s="23" t="str">
        <v>US / English</v>
      </c>
      <c r="P13" s="22" t="str">
        <v>2017-09</v>
      </c>
      <c r="Q13" s="23" t="str">
        <v>Not Owned</v>
      </c>
      <c r="R13" s="23" t="str">
        <v>Not supplied</v>
      </c>
      <c r="S13" s="23" t="str">
        <v>Hide</v>
      </c>
      <c r="T13" s="23" t="str">
        <v>sink-1-2017-sketch-cover-one-of-a-kind-batman-the-killing-joke-homage</v>
      </c>
      <c r="U13" s="23" t="str">
        <v>Sink #1 — Sketch cover (one-of-a-kind)</v>
      </c>
      <c r="V13" s="23" t="str">
        <v>Sink #1 (ComixTribe, 2017) restages Batman: The Killing Joke (1988, Brian Bolland), starring Sink's clown killer.</v>
      </c>
      <c r="W13" s="23" t="str">
        <v>One-of-a-kind hand-drawn sketch on a Sink blank cover.</v>
      </c>
      <c r="X13" s="23" t="str">
        <v>Original-art reference, not a separately printed published variant. No publisher or artist announcement of a manufactured edition was located. Reference or grouped edition; excluded from distinct-artwork gallery. Smaller native exact-edition scan retained; no artificial enlargement. Some depicted identities remain unresolved.</v>
      </c>
      <c r="Y13" s="26" t="str">
        <v>Partial</v>
      </c>
      <c r="Z13" s="25" t="str">
        <v>https://comicvine.gamespot.com/profile/cbishop/lists/batman-the-killing-joke-homages-149/71257/</v>
      </c>
      <c r="AA13" s="25" t="str">
        <v>No additional verified source</v>
      </c>
      <c r="AB13" s="25" t="str">
        <v>https://static.comicvine.com/uploads/original/7/70215/6447757-30724337_441334142958992_3038041445633143908_n.jpg</v>
      </c>
      <c r="AC13" s="23" t="str">
        <v>CL-BKJ-0012.jpg</v>
      </c>
      <c r="AD13" s="23" t="str">
        <v>Not documented</v>
      </c>
      <c r="AE13" s="23" t="str">
        <v>Published</v>
      </c>
      <c r="AF13" s="23" t="str">
        <v>Deep search 2026-10-19</v>
      </c>
    </row>
    <row r="14" ht="36" hidden="0" customHeight="1">
      <c r="A14" s="23" t="str">
        <v>CL-BKJ-0013</v>
      </c>
      <c r="B14" s="23" t="str">
        <v>DCeased</v>
      </c>
      <c r="C14" s="23" t="str">
        <v>#4</v>
      </c>
      <c r="D14" s="21" t="n">
        <v>2019</v>
      </c>
      <c r="E14" s="23" t="str">
        <v>DC Comics</v>
      </c>
      <c r="F14" s="23" t="str">
        <v>Arthur Suydam</v>
      </c>
      <c r="G14" s="23" t="str">
        <v>Forbidden Planet Arthur Suydam Variant</v>
      </c>
      <c r="H14" s="23" t="str">
        <v>Batman: The Killing Joke</v>
      </c>
      <c r="I14" s="23" t="str">
        <v>Parody / homage</v>
      </c>
      <c r="J14" s="23" t="str">
        <v>Joker</v>
      </c>
      <c r="K14" s="23" t="str">
        <v>Forbidden Planet</v>
      </c>
      <c r="L14" s="23" t="str">
        <v>Not documented</v>
      </c>
      <c r="M14" s="23" t="str">
        <v>Not documented</v>
      </c>
      <c r="N14" s="23" t="str">
        <v>Variant cover</v>
      </c>
      <c r="O14" s="23" t="str">
        <v>US / English</v>
      </c>
      <c r="P14" s="22" t="n">
        <v>43684</v>
      </c>
      <c r="Q14" s="23" t="str">
        <v>Not Owned</v>
      </c>
      <c r="R14" s="23" t="str">
        <v>Not supplied</v>
      </c>
      <c r="S14" s="23" t="str">
        <v>Show</v>
      </c>
      <c r="T14" s="23" t="str">
        <v>dceased-4-2019-forbidden-planet-arthur-suydam-variant-batman-the-killing-joke-homage</v>
      </c>
      <c r="U14" s="23" t="str">
        <v>DCeased #4 — Forbidden Planet Arthur Suydam Variant</v>
      </c>
      <c r="V14" s="23" t="str">
        <v>DCeased #4 (DC Comics, 2019) restages Batman: The Killing Joke (1988, Brian Bolland), starring Zombie Joker.</v>
      </c>
      <c r="W14" s="23" t="str">
        <v>A decaying Joker points his camera at the reader.</v>
      </c>
      <c r="X14" s="23" t="str">
        <v>Forbidden Planet exclusive. August 7, 2019 base-issue date; exact exclusive fulfillment day unconfirmed. Image is a smaller native reference scan. Smaller native exact-edition scan retained; no artificial enlargement.</v>
      </c>
      <c r="Y14" s="26" t="str">
        <v>Verified</v>
      </c>
      <c r="Z14" s="25" t="str">
        <v>https://my.comics.org/issue/2104572/</v>
      </c>
      <c r="AA14" s="25" t="str">
        <v>https://leagueofcomicgeeks.com/profile/galko/lists/8691/cover-homage-batman-the-killing-joke</v>
      </c>
      <c r="AB14" s="25" t="str">
        <v>https://s3.amazonaws.com/comicgeeks/comics/covers/large-3945907.jpg</v>
      </c>
      <c r="AC14" s="23" t="str">
        <v>CL-BKJ-0013.jpg</v>
      </c>
      <c r="AD14" s="23" t="str">
        <v>Not documented</v>
      </c>
      <c r="AE14" s="23" t="str">
        <v>Published</v>
      </c>
      <c r="AF14" s="23" t="str">
        <v>Deep search 2026-10-19</v>
      </c>
    </row>
    <row r="15" ht="36" hidden="0" customHeight="1">
      <c r="A15" s="23" t="str">
        <v>CL-BKJ-0014</v>
      </c>
      <c r="B15" s="23" t="str">
        <v>Rorschach</v>
      </c>
      <c r="C15" s="23" t="str">
        <v>#1</v>
      </c>
      <c r="D15" s="21" t="n">
        <v>2020</v>
      </c>
      <c r="E15" s="23" t="str">
        <v>DC Comics</v>
      </c>
      <c r="F15" s="23" t="str">
        <v>Brian Bolland</v>
      </c>
      <c r="G15" s="23" t="str">
        <v>Forbidden Planet Brian Bolland Variant (+ Virgin)</v>
      </c>
      <c r="H15" s="23" t="str">
        <v>Batman: The Killing Joke</v>
      </c>
      <c r="I15" s="23" t="str">
        <v>Direct homage</v>
      </c>
      <c r="J15" s="23" t="str">
        <v>Rorschach (Walter Kovacs)</v>
      </c>
      <c r="K15" s="23" t="str">
        <v>Forbidden Planet</v>
      </c>
      <c r="L15" s="23" t="str">
        <v>Not documented</v>
      </c>
      <c r="M15" s="23" t="str">
        <v>Not documented</v>
      </c>
      <c r="N15" s="23" t="str">
        <v>Variant cover; Virgin</v>
      </c>
      <c r="O15" s="23" t="str">
        <v>US / English</v>
      </c>
      <c r="P15" s="22" t="n">
        <v>44117</v>
      </c>
      <c r="Q15" s="23" t="str">
        <v>Not Owned</v>
      </c>
      <c r="R15" s="23" t="str">
        <v>Not supplied</v>
      </c>
      <c r="S15" s="23" t="str">
        <v>Show</v>
      </c>
      <c r="T15" s="23" t="str">
        <v>rorschach-1-2020-forbidden-planet-brian-bolland-variant-batman-the-killing-joke-homage</v>
      </c>
      <c r="U15" s="23" t="str">
        <v>Rorschach #1 — Forbidden Planet Brian Bolland Variant (+ Virgin)</v>
      </c>
      <c r="V15" s="23" t="str">
        <v>Rorschach #1 (DC Comics, 2020) restages Batman: The Killing Joke (1988, Brian Bolland), starring Rorschach.</v>
      </c>
      <c r="W15" s="23" t="str">
        <v>Rorschach holds an inkblot card over one eye, reinterpreting Bolland’s own framing.</v>
      </c>
      <c r="X15" s="23" t="str">
        <v>Trade dress, minimal dress and virgin versions share the drawing, with small dialogue/card differences. October 13, 2020 base-issue date; exact exclusive distribution date unconfirmed. Smaller native exact-edition scan retained; no artificial enlargement.</v>
      </c>
      <c r="Y15" s="26" t="str">
        <v>Verified</v>
      </c>
      <c r="Z15" s="25" t="str">
        <v>https://forbiddenplanet.com/posts/fptv-brian-bolland-takes-batman-liverpool/</v>
      </c>
      <c r="AA15" s="25" t="str">
        <v>https://leagueofcomicgeeks.com/profile/galko/lists/8691/cover-homage-batman-the-killing-joke</v>
      </c>
      <c r="AB15" s="25" t="str">
        <v>https://s3.amazonaws.com/comicgeeks/comics/covers/large-3182566.jpg</v>
      </c>
      <c r="AC15" s="23" t="str">
        <v>CL-BKJ-0014.jpg</v>
      </c>
      <c r="AD15" s="23" t="str">
        <v>Not documented</v>
      </c>
      <c r="AE15" s="23" t="str">
        <v>Published</v>
      </c>
      <c r="AF15" s="23" t="str">
        <v>Deep search 2026-10-19</v>
      </c>
    </row>
    <row r="16" ht="48" hidden="0" customHeight="1">
      <c r="A16" s="23" t="str">
        <v>CL-BKJ-0015</v>
      </c>
      <c r="B16" s="23" t="str">
        <v>Batman: Three Jokers</v>
      </c>
      <c r="C16" s="23" t="str">
        <v>#3</v>
      </c>
      <c r="D16" s="21" t="n">
        <v>2020</v>
      </c>
      <c r="E16" s="23" t="str">
        <v>DC Comics</v>
      </c>
      <c r="F16" s="23" t="str">
        <v>Jason Fabok (art); Brad Anderson (colors)</v>
      </c>
      <c r="G16" s="23" t="str">
        <v>Main cover (+ 1:25 purple portrait); reference only</v>
      </c>
      <c r="H16" s="23" t="str">
        <v>Batman: The Killing Joke</v>
      </c>
      <c r="I16" s="23" t="str">
        <v>Related portrait reference</v>
      </c>
      <c r="J16" s="23" t="str">
        <v>Joker</v>
      </c>
      <c r="K16" s="23" t="str">
        <v>Not documented</v>
      </c>
      <c r="L16" s="23" t="str">
        <v>Not documented</v>
      </c>
      <c r="M16" s="23" t="str">
        <v>1:25 (Purple)</v>
      </c>
      <c r="N16" s="23" t="str">
        <v>Standard cover; Variant</v>
      </c>
      <c r="O16" s="23" t="str">
        <v>US / English</v>
      </c>
      <c r="P16" s="22" t="n">
        <v>44131</v>
      </c>
      <c r="Q16" s="23" t="str">
        <v>Not Owned</v>
      </c>
      <c r="R16" s="23" t="str">
        <v>Not supplied</v>
      </c>
      <c r="S16" s="23" t="str">
        <v>Hide</v>
      </c>
      <c r="T16" s="23" t="str">
        <v>batman-three-jokers-3-2020-cover-a-1-25-jason-fabok-purple-varia-batman-the-killing-joke-homage</v>
      </c>
      <c r="U16" s="23" t="str">
        <v>Batman: Three Jokers #3 — Main cover (+ 1:25 purple portrait); reference only</v>
      </c>
      <c r="V16" s="23" t="str">
        <v>Batman: Three Jokers #3 (DC Comics, 2020) restages Batman: The Killing Joke (1988, Brian Bolland), starring Joker(s).</v>
      </c>
      <c r="W16" s="23" t="str">
        <v>Main-cover Joker portrait and purple incentive are related Three Jokers imagery; they are not the camera-bearing Premium G cover.</v>
      </c>
      <c r="X16" s="23" t="str">
        <v>Source combined main cover and 1:25 purple treatment incorrectly. Retained as a reference; Premium G Hawaiian Shirt &amp; Camera is the separately cataloged exact edition. Reference or grouped edition; excluded from distinct-artwork gallery. Smaller native exact-edition scan retained; no artificial enlargement. Some depicted identities remain unresolved.</v>
      </c>
      <c r="Y16" s="26" t="str">
        <v>Partial</v>
      </c>
      <c r="Z16" s="25" t="str">
        <v>https://www.lunardistribution.com/home/search?term=joker+3</v>
      </c>
      <c r="AA16" s="25" t="str">
        <v>https://leagueofcomicgeeks.com/profile/galko/lists/8691/cover-homage-batman-the-killing-joke</v>
      </c>
      <c r="AB16" s="25" t="str">
        <v>https://s3.amazonaws.com/comicgeeks/comics/covers/large-6047033.jpg</v>
      </c>
      <c r="AC16" s="23" t="str">
        <v>CL-BKJ-0015.jpg</v>
      </c>
      <c r="AD16" s="23" t="str">
        <v>Not documented</v>
      </c>
      <c r="AE16" s="23" t="str">
        <v>Published</v>
      </c>
      <c r="AF16" s="23" t="str">
        <v>Deep search 2026-10-19</v>
      </c>
    </row>
    <row r="17" ht="36" hidden="0" customHeight="1">
      <c r="A17" s="23" t="str">
        <v>CL-BKJ-0016</v>
      </c>
      <c r="B17" s="23" t="str">
        <v>The Department of Truth</v>
      </c>
      <c r="C17" s="23" t="str">
        <v>#12</v>
      </c>
      <c r="D17" s="21" t="n">
        <v>2021</v>
      </c>
      <c r="E17" s="23" t="str">
        <v>Image Comics</v>
      </c>
      <c r="F17" s="23" t="str">
        <v>Tiffany Groves (pencils, inks and colors)</v>
      </c>
      <c r="G17" s="23" t="str">
        <v>Frosty Mug Comics Tiffany Groves Variant (+ Color Splash Virgin)</v>
      </c>
      <c r="H17" s="23" t="str">
        <v>Batman: The Killing Joke</v>
      </c>
      <c r="I17" s="23" t="str">
        <v>Parody / homage</v>
      </c>
      <c r="J17" s="23" t="str">
        <v>Lady in Red</v>
      </c>
      <c r="K17" s="23" t="str">
        <v>Frosty Mug Comics</v>
      </c>
      <c r="L17" s="23" t="str">
        <v>Not documented</v>
      </c>
      <c r="M17" s="23" t="str">
        <v>Not documented</v>
      </c>
      <c r="N17" s="23" t="str">
        <v>Variant cover; Virgin</v>
      </c>
      <c r="O17" s="23" t="str">
        <v>US / English</v>
      </c>
      <c r="P17" s="22" t="n">
        <v>44433</v>
      </c>
      <c r="Q17" s="23" t="str">
        <v>Not Owned</v>
      </c>
      <c r="R17" s="23" t="str">
        <v>Not supplied</v>
      </c>
      <c r="S17" s="23" t="str">
        <v>Show</v>
      </c>
      <c r="T17" s="23" t="str">
        <v>the-department-of-truth-12-2021-frosty-mug-comics-tiffany-groves-variant-batman-the-killing-joke-homage</v>
      </c>
      <c r="U17" s="23" t="str">
        <v>The Department of Truth #12 — Frosty Mug Comics Tiffany Groves Variant (+ Color Splash Virgin)</v>
      </c>
      <c r="V17" s="23" t="str">
        <v>The Department of Truth #12 (Image Comics, 2021) restages Batman: The Killing Joke (1988, Brian Bolland), starring Department of Truth cast.</v>
      </c>
      <c r="W17" s="23" t="str">
        <v>A red-clad woman holds an instant camera; the developing picture repeats the cover composition.</v>
      </c>
      <c r="X17" s="23" t="str">
        <v>August 25, 2021. Frosty Mug variant and color-splash virgin grouped. GCD reports 200 copies for this edition; quantities should not be generalized across treatments. Smaller native exact-edition scan retained; no artificial enlargement. Some depicted identities remain unresolved.</v>
      </c>
      <c r="Y17" s="26" t="str">
        <v>Verified</v>
      </c>
      <c r="Z17" s="25" t="str">
        <v>https://www.comics.org/issue/2699566/?display=grid</v>
      </c>
      <c r="AA17" s="25" t="str">
        <v>https://leagueofcomicgeeks.com/profile/galko/lists/8691/cover-homage-batman-the-killing-joke</v>
      </c>
      <c r="AB17" s="25" t="str">
        <v>https://s3.amazonaws.com/comicgeeks/comics/covers/large-5969551.jpg</v>
      </c>
      <c r="AC17" s="23" t="str">
        <v>CL-BKJ-0016.jpg</v>
      </c>
      <c r="AD17" s="23" t="str">
        <v>Not documented</v>
      </c>
      <c r="AE17" s="23" t="str">
        <v>Published</v>
      </c>
      <c r="AF17" s="23" t="str">
        <v>Deep search 2026-10-19</v>
      </c>
    </row>
    <row r="18" ht="36" hidden="0" customHeight="1">
      <c r="A18" s="23" t="str">
        <v>CL-BKJ-0017</v>
      </c>
      <c r="B18" s="23" t="str">
        <v>Do You Pooh?</v>
      </c>
      <c r="C18" s="23" t="str">
        <v>#1</v>
      </c>
      <c r="D18" s="21" t="n">
        <v>2022</v>
      </c>
      <c r="E18" s="23" t="str">
        <v>Counterpoint Comics</v>
      </c>
      <c r="F18" s="23" t="str">
        <v>Marat Mychaels</v>
      </c>
      <c r="G18" s="23" t="str">
        <v>Pooh Believers: Marat Mychaels Killing Joke Homage Variant</v>
      </c>
      <c r="H18" s="23" t="str">
        <v>Batman: The Killing Joke</v>
      </c>
      <c r="I18" s="23" t="str">
        <v>Parody / homage</v>
      </c>
      <c r="J18" s="23" t="str">
        <v>Killer Pooh</v>
      </c>
      <c r="K18" s="23" t="str">
        <v>Not documented</v>
      </c>
      <c r="L18" s="23" t="str">
        <v>Not documented</v>
      </c>
      <c r="M18" s="23" t="str">
        <v>Not documented</v>
      </c>
      <c r="N18" s="23" t="str">
        <v>Variant cover</v>
      </c>
      <c r="O18" s="23" t="str">
        <v>US / English</v>
      </c>
      <c r="P18" s="22" t="str">
        <v>Exact edition on-sale date unconfirmed</v>
      </c>
      <c r="Q18" s="23" t="str">
        <v>Not Owned</v>
      </c>
      <c r="R18" s="23" t="str">
        <v>Not supplied</v>
      </c>
      <c r="S18" s="23" t="str">
        <v>Show</v>
      </c>
      <c r="T18" s="23" t="str">
        <v>do-you-pooh-1-2022-pooh-believers-marat-mychaels-killing-j-batman-the-killing-joke-homage</v>
      </c>
      <c r="U18" s="23" t="str">
        <v>Do You Pooh? #1 — Pooh Believers: Marat Mychaels Killing Joke Homage Variant</v>
      </c>
      <c r="V18" s="23" t="str">
        <v>Do You Pooh? #1 (Counterpoint Comics, 2022) restages Batman: The Killing Joke (1988, Brian Bolland), starring Winnie the Pooh.</v>
      </c>
      <c r="W18" s="23" t="str">
        <v>The Pooh parody repeats the purple gloves, grin, camera and green cover lettering.</v>
      </c>
      <c r="X18" s="23" t="str">
        <v>Exact supplied Pooh Believers edition is listed May 2022; earlier Killing Joke editions and CGC records exist. Do not treat May 1 as a verified on-sale day or merge every earlier printing indiscriminately. Smaller native exact-edition scan retained; no artificial enlargement. Some depicted identities remain unresolved.</v>
      </c>
      <c r="Y18" s="24" t="str">
        <v>Partial</v>
      </c>
      <c r="Z18" s="25" t="str">
        <v>https://www.comics.org/issue/2467363/cover/4/</v>
      </c>
      <c r="AA18" s="25" t="str">
        <v>https://leagueofcomicgeeks.com/profile/galko/lists/8691/cover-homage-batman-the-killing-joke</v>
      </c>
      <c r="AB18" s="25" t="str">
        <v>https://s3.amazonaws.com/comicgeeks/comics/covers/large-3201571.jpg</v>
      </c>
      <c r="AC18" s="23" t="str">
        <v>CL-BKJ-0017.jpg</v>
      </c>
      <c r="AD18" s="23" t="str">
        <v>Not documented</v>
      </c>
      <c r="AE18" s="23" t="str">
        <v>Published</v>
      </c>
      <c r="AF18" s="23" t="str">
        <v>Deep search 2026-10-19</v>
      </c>
    </row>
    <row r="19" ht="24" hidden="0" customHeight="1">
      <c r="A19" s="23" t="str">
        <v>CL-BKJ-0018</v>
      </c>
      <c r="B19" s="23" t="str">
        <v>The Joker</v>
      </c>
      <c r="C19" s="23" t="str">
        <v>#15</v>
      </c>
      <c r="D19" s="21" t="n">
        <v>2022</v>
      </c>
      <c r="E19" s="23" t="str">
        <v>DC Comics</v>
      </c>
      <c r="F19" s="23" t="str">
        <v>Brian Bolland</v>
      </c>
      <c r="G19" s="23" t="str">
        <v>Cover C Brian Bolland Variant</v>
      </c>
      <c r="H19" s="23" t="str">
        <v>Batman: The Killing Joke</v>
      </c>
      <c r="I19" s="23" t="str">
        <v>Direct homage</v>
      </c>
      <c r="J19" s="23" t="str">
        <v>Joker; Batman (Bruce Wayne)</v>
      </c>
      <c r="K19" s="23" t="str">
        <v>Not documented</v>
      </c>
      <c r="L19" s="23" t="str">
        <v>Not documented</v>
      </c>
      <c r="M19" s="23" t="str">
        <v>Not documented</v>
      </c>
      <c r="N19" s="23" t="str">
        <v>Variant cover</v>
      </c>
      <c r="O19" s="23" t="str">
        <v>US / English</v>
      </c>
      <c r="P19" s="22" t="n">
        <v>44747</v>
      </c>
      <c r="Q19" s="23" t="str">
        <v>Not Owned</v>
      </c>
      <c r="R19" s="23" t="str">
        <v>Not supplied</v>
      </c>
      <c r="S19" s="23" t="str">
        <v>Show</v>
      </c>
      <c r="T19" s="23" t="str">
        <v>the-joker-15-2022-cover-c-brian-bolland-variant-batman-the-killing-joke-homage</v>
      </c>
      <c r="U19" s="23" t="str">
        <v>The Joker #15 — Cover C Brian Bolland Variant</v>
      </c>
      <c r="V19" s="23" t="str">
        <v>The Joker #15 (DC Comics, 2022) restages Batman: The Killing Joke (1988, Brian Bolland), starring Joker.</v>
      </c>
      <c r="W19" s="23" t="str">
        <v>Joker returns with his camera; Batman appears in the lens reflection.</v>
      </c>
      <c r="X19" s="23" t="str">
        <v>July 5, 2022 on-sale confirmed by DC and exact Cover C retailer listing. Smaller native exact-edition scan retained; no artificial enlargement.</v>
      </c>
      <c r="Y19" s="26" t="str">
        <v>Verified</v>
      </c>
      <c r="Z19" s="25" t="str">
        <v>https://westfieldcomics.com/comic-books/Joker-15-cover-C--Brian-Bolland-2022/22042463</v>
      </c>
      <c r="AA19" s="25" t="str">
        <v>https://leagueofcomicgeeks.com/profile/galko/lists/8691/cover-homage-batman-the-killing-joke</v>
      </c>
      <c r="AB19" s="25" t="str">
        <v>https://s3.amazonaws.com/comicgeeks/comics/covers/large-6015605.jpg</v>
      </c>
      <c r="AC19" s="23" t="str">
        <v>CL-BKJ-0018.jpg</v>
      </c>
      <c r="AD19" s="23" t="str">
        <v>Not documented</v>
      </c>
      <c r="AE19" s="23" t="str">
        <v>Published</v>
      </c>
      <c r="AF19" s="23" t="str">
        <v>Deep search 2026-10-19</v>
      </c>
    </row>
    <row r="20" ht="36" hidden="0" customHeight="1">
      <c r="A20" s="23" t="str">
        <v>CL-BKJ-0019</v>
      </c>
      <c r="B20" s="23" t="str">
        <v>Harley Quinn</v>
      </c>
      <c r="C20" s="23" t="str">
        <v>#21</v>
      </c>
      <c r="D20" s="21" t="n">
        <v>2022</v>
      </c>
      <c r="E20" s="23" t="str">
        <v>DC Comics</v>
      </c>
      <c r="F20" s="23" t="str">
        <v>Ryan Sook (adaptation); Brian Bolland (underlying composition/art)</v>
      </c>
      <c r="G20" s="23" t="str">
        <v>Cover C Ryan Sook Homage Variant</v>
      </c>
      <c r="H20" s="23" t="str">
        <v>Batman: The Killing Joke</v>
      </c>
      <c r="I20" s="23" t="str">
        <v>Direct homage</v>
      </c>
      <c r="J20" s="23" t="str">
        <v>Harley Quinn (Harleen Quinzel)</v>
      </c>
      <c r="K20" s="23" t="str">
        <v>Not documented</v>
      </c>
      <c r="L20" s="23" t="str">
        <v>Not documented</v>
      </c>
      <c r="M20" s="23" t="str">
        <v>Not documented</v>
      </c>
      <c r="N20" s="23" t="str">
        <v>Variant cover</v>
      </c>
      <c r="O20" s="23" t="str">
        <v>US / English</v>
      </c>
      <c r="P20" s="22" t="n">
        <v>44796</v>
      </c>
      <c r="Q20" s="23" t="str">
        <v>Not Owned</v>
      </c>
      <c r="R20" s="23" t="str">
        <v>Not supplied</v>
      </c>
      <c r="S20" s="23" t="str">
        <v>Show</v>
      </c>
      <c r="T20" s="23" t="str">
        <v>harley-quinn-21-2022-cover-c-ryan-sook-homage-variant-batman-the-killing-joke-homage</v>
      </c>
      <c r="U20" s="23" t="str">
        <v>Harley Quinn #21 — Cover C Ryan Sook Homage Variant</v>
      </c>
      <c r="V20" s="23" t="str">
        <v>Harley Quinn #21 (DC Comics, 2022) restages Batman: The Killing Joke (1988, Brian Bolland), starring Harley Quinn.</v>
      </c>
      <c r="W20" s="23" t="str">
        <v>Harley Quinn replaces Joker in the camera portrait.</v>
      </c>
      <c r="X20" s="23" t="str">
        <v>August 23, 2022 on-sale. Publisher solicitation names Sook; GCD explicitly credits both Bolland and Sook. Card-stock and later signed editions reuse this artwork. Smaller native exact-edition scan retained; no artificial enlargement.</v>
      </c>
      <c r="Y20" s="24" t="str">
        <v>Verified</v>
      </c>
      <c r="Z20" s="25" t="str">
        <v>https://www.comics.org/issue/2426701/?display=grid</v>
      </c>
      <c r="AA20" s="25" t="str">
        <v>https://comicvine.gamespot.com/profile/cbishop/lists/batman-the-killing-joke-homages-149/71257/</v>
      </c>
      <c r="AB20" s="25" t="str">
        <v>https://s3.amazonaws.com/comicgeeks/comics/covers/large-3964416.jpg</v>
      </c>
      <c r="AC20" s="23" t="str">
        <v>CL-BKJ-0019.jpg</v>
      </c>
      <c r="AD20" s="23" t="str">
        <v>Not documented</v>
      </c>
      <c r="AE20" s="23" t="str">
        <v>Published</v>
      </c>
      <c r="AF20" s="23" t="str">
        <v>Deep search 2026-10-19</v>
      </c>
    </row>
    <row r="21" ht="48" hidden="0" customHeight="1">
      <c r="A21" s="23" t="str">
        <v>CL-BKJ-0020</v>
      </c>
      <c r="B21" s="23" t="str">
        <v>Cheesecake</v>
      </c>
      <c r="C21" s="23" t="str">
        <v>#2</v>
      </c>
      <c r="D21" s="21" t="n">
        <v>2023</v>
      </c>
      <c r="E21" s="23" t="str">
        <v>Art Pop Comic Expo</v>
      </c>
      <c r="F21" s="23" t="str">
        <v>Cover artist unconfirmed; Jon MastaJWood Woodard credited as issue artist</v>
      </c>
      <c r="G21" s="23" t="str">
        <v>Cover C Killing Joke Homage Cover</v>
      </c>
      <c r="H21" s="23" t="str">
        <v>Batman: The Killing Joke</v>
      </c>
      <c r="I21" s="23" t="str">
        <v>Parody / homage</v>
      </c>
      <c r="J21" s="23" t="str">
        <v>Named figures remain unconfirmed</v>
      </c>
      <c r="K21" s="23" t="str">
        <v>Not documented</v>
      </c>
      <c r="L21" s="23" t="str">
        <v>Not documented</v>
      </c>
      <c r="M21" s="23" t="str">
        <v>Not documented</v>
      </c>
      <c r="N21" s="23" t="str">
        <v>Variant cover</v>
      </c>
      <c r="O21" s="23" t="str">
        <v>US / English</v>
      </c>
      <c r="P21" s="22" t="str">
        <v>2023-07</v>
      </c>
      <c r="Q21" s="23" t="str">
        <v>Not Owned</v>
      </c>
      <c r="R21" s="23" t="str">
        <v>Not supplied</v>
      </c>
      <c r="S21" s="23" t="str">
        <v>Hide</v>
      </c>
      <c r="T21" s="23" t="str">
        <v>cheesecake-2-2023-cover-c-killing-joke-homage-cover-batman-the-killing-joke-homage</v>
      </c>
      <c r="U21" s="23" t="str">
        <v>Cheesecake #2 — Cover C Killing Joke Homage Cover</v>
      </c>
      <c r="V21" s="23" t="str">
        <v>Cheesecake #2 (, 2023) restages Batman: The Killing Joke (1988, Brian Bolland).</v>
      </c>
      <c r="W21" s="23" t="str">
        <v>Collector database labels this a Killing Joke homage; a usable exact cover image is unavailable.</v>
      </c>
      <c r="X21" s="23" t="str">
        <v>Art Pop Comic Expo July 2023 record retained as unverified reference. CCL supplies a sanitized placeholder, not the actual cover. Do not confuse with Silver Ray Gun Cheesecake #2 from November 2025. Reference or grouped edition; excluded from distinct-artwork gallery. Actual cover scan unavailable; sanitized database placeholder is not displayed. Some depicted identities remain unresolved.</v>
      </c>
      <c r="Y21" s="27" t="str">
        <v>Needs Review</v>
      </c>
      <c r="Z21" s="25" t="str">
        <v>https://www.comiccollectorlive.com/issue/comic-books/Cheesecake/2-C-Killing-Joke-Homage-Cover/53e9c9de-9ca4-45cb-90c8-580b4542f1e4</v>
      </c>
      <c r="AA21" s="23" t="str">
        <v>No additional verified source</v>
      </c>
      <c r="AB21" s="23" t="str">
        <v>Unconfirmed after source review</v>
      </c>
      <c r="AC21" s="23" t="str">
        <v>CL-BKJ-0020.jpg</v>
      </c>
      <c r="AD21" s="23" t="str">
        <v>Not documented</v>
      </c>
      <c r="AE21" s="23" t="str">
        <v>Published</v>
      </c>
      <c r="AF21" s="23" t="str">
        <v>Deep search 2026-10-19</v>
      </c>
    </row>
    <row r="22" ht="36" hidden="0" customHeight="1">
      <c r="A22" s="23" t="str">
        <v>CL-BKJ-0021</v>
      </c>
      <c r="B22" s="23" t="str">
        <v>Previews</v>
      </c>
      <c r="C22" s="23" t="str">
        <v>#230</v>
      </c>
      <c r="D22" s="21" t="str">
        <v>Year unconfirmed</v>
      </c>
      <c r="E22" s="23" t="str">
        <v>Diamond Comic Distributors</v>
      </c>
      <c r="F22" s="23" t="str">
        <v>Brian Bolland (reproduced illustration); magazine design unconfirmed</v>
      </c>
      <c r="G22" s="23" t="str">
        <v>Cover (magazine)</v>
      </c>
      <c r="H22" s="23" t="str">
        <v>Batman: The Killing Joke</v>
      </c>
      <c r="I22" s="23" t="str">
        <v>Reproduced-art promotional reference</v>
      </c>
      <c r="J22" s="23" t="str">
        <v>Joker; Batman (Bruce Wayne)</v>
      </c>
      <c r="K22" s="23" t="str">
        <v>Not documented</v>
      </c>
      <c r="L22" s="23" t="str">
        <v>Not documented</v>
      </c>
      <c r="M22" s="23" t="str">
        <v>Not documented</v>
      </c>
      <c r="N22" s="23" t="str">
        <v>Catalog magazine</v>
      </c>
      <c r="O22" s="23" t="str">
        <v>US / English</v>
      </c>
      <c r="P22" s="22" t="str">
        <v>Unconfirmed after source review</v>
      </c>
      <c r="Q22" s="23" t="str">
        <v>Not Owned</v>
      </c>
      <c r="R22" s="23" t="str">
        <v>Not supplied</v>
      </c>
      <c r="S22" s="23" t="str">
        <v>Hide</v>
      </c>
      <c r="T22" s="23" t="str">
        <v>previews-230-none-cover-magazine-batman-the-killing-joke-homage</v>
      </c>
      <c r="U22" s="23" t="str">
        <v>Previews #230 — Cover (magazine)</v>
      </c>
      <c r="V22" s="23" t="str">
        <v>Previews #230 (Diamond Comic Distributors, None) restages Batman: The Killing Joke (1988, Brian Bolland).</v>
      </c>
      <c r="W22" s="23" t="str">
        <v>Promotional catalog cover combines an existing Killing Joke illustration with merchandise photography.</v>
      </c>
      <c r="X22" s="23" t="str">
        <v>November 2007 catalog; exact day unconfirmed. Reproduced art/merchandise reference, not a newly drawn cover homage. Reference or grouped edition; excluded from distinct-artwork gallery. Smaller native exact-edition scan retained; no artificial enlargement. Some depicted identities remain unresolved.</v>
      </c>
      <c r="Y22" s="27" t="str">
        <v>Verified</v>
      </c>
      <c r="Z22" s="25" t="str">
        <v>https://www.comiccollectorlive.com/issue/magazines/Previews/230/4ca8d496-9e95-415f-a5ff-6396e252d8b4</v>
      </c>
      <c r="AA22" s="23" t="str">
        <v>No additional verified source</v>
      </c>
      <c r="AB22" s="23" t="str">
        <v>https://images.comiccollectorlive.com/covers/4ca/4ca8d496-9e95-415f-a5ff-6396e252d8b4.jpg</v>
      </c>
      <c r="AC22" s="23" t="str">
        <v>CL-BKJ-0021.jpg</v>
      </c>
      <c r="AD22" s="23" t="str">
        <v>Not documented</v>
      </c>
      <c r="AE22" s="23" t="str">
        <v>Published</v>
      </c>
      <c r="AF22" s="23" t="str">
        <v>Deep search 2026-10-19</v>
      </c>
    </row>
    <row r="23" ht="48" hidden="0" customHeight="1">
      <c r="A23" s="23" t="str">
        <v>CL-BKJ-0022</v>
      </c>
      <c r="B23" s="23" t="str">
        <v>Mark Spears Monsters</v>
      </c>
      <c r="C23" s="23" t="str">
        <v>#4</v>
      </c>
      <c r="D23" s="21" t="n">
        <v>2025</v>
      </c>
      <c r="E23" s="23" t="str">
        <v>Keenspot</v>
      </c>
      <c r="F23" s="23" t="str">
        <v>Mark Spears</v>
      </c>
      <c r="G23" s="23" t="str">
        <v>Cover E Mark Spears Killing Joke Homage Variant</v>
      </c>
      <c r="H23" s="23" t="str">
        <v>Batman: The Killing Joke</v>
      </c>
      <c r="I23" s="23" t="str">
        <v>Parody / homage</v>
      </c>
      <c r="J23" s="23" t="str">
        <v>Named figures remain unconfirmed</v>
      </c>
      <c r="K23" s="23" t="str">
        <v>Not documented</v>
      </c>
      <c r="L23" s="23" t="str">
        <v>Not documented</v>
      </c>
      <c r="M23" s="23" t="str">
        <v>Not documented</v>
      </c>
      <c r="N23" s="23" t="str">
        <v>Variant cover</v>
      </c>
      <c r="O23" s="23" t="str">
        <v>US / English</v>
      </c>
      <c r="P23" s="22" t="n">
        <v>45784</v>
      </c>
      <c r="Q23" s="23" t="str">
        <v>Not Owned</v>
      </c>
      <c r="R23" s="23" t="str">
        <v>Not supplied</v>
      </c>
      <c r="S23" s="23" t="str">
        <v>Show</v>
      </c>
      <c r="T23" s="23" t="str">
        <v>mark-spears-monsters-4-2025-cover-e-mark-spears-killing-joke-homage-batman-the-killing-joke-homage</v>
      </c>
      <c r="U23" s="23" t="str">
        <v>Mark Spears Monsters #4 — Cover E Mark Spears Killing Joke Homage Variant</v>
      </c>
      <c r="V23" s="23" t="str">
        <v>Mark Spears Monsters #4 (Keenspot, 2025) restages Batman: The Killing Joke (1988, Brian Bolland), starring Monster (Mark Spears).</v>
      </c>
      <c r="W23" s="23" t="str">
        <v>A green-faced, wide-brim-hatted monster poses with the camera and Say cheese lettering.</v>
      </c>
      <c r="X23" s="23" t="str">
        <v>Actual May 7, 2025 shipping list supersedes supplied April 30 date and older March solicitation. Cover E and holofoil flip treatment are one drawing. The exact pictured monster identity remains under review. Smaller native exact-edition scan retained; no artificial enlargement. Some depicted identities remain unresolved.</v>
      </c>
      <c r="Y23" s="24" t="str">
        <v>Verified</v>
      </c>
      <c r="Z23" s="25" t="str">
        <v>https://www.previewsworld.com/NewReleases/Export?format=pdf&amp;releaseDate=05%2F07%2F2025</v>
      </c>
      <c r="AA23" s="25" t="str">
        <v>https://leagueofcomicgeeks.com/profile/galko/lists/8691/cover-homage-batman-the-killing-joke</v>
      </c>
      <c r="AB23" s="25" t="str">
        <v>https://s3.amazonaws.com/comicgeeks/comics/covers/large-5123417.jpg</v>
      </c>
      <c r="AC23" s="23" t="str">
        <v>CL-BKJ-0022.jpg</v>
      </c>
      <c r="AD23" s="23" t="str">
        <v>Not documented</v>
      </c>
      <c r="AE23" s="23" t="str">
        <v>Published</v>
      </c>
      <c r="AF23" s="23" t="str">
        <v>Deep search 2026-10-19</v>
      </c>
    </row>
    <row r="24" ht="60" hidden="0" customHeight="1">
      <c r="A24" s="23" t="str">
        <v>CL-BKJ-0023</v>
      </c>
      <c r="B24" s="23" t="str">
        <v>The Amazing Spider-Man</v>
      </c>
      <c r="C24" s="23" t="str">
        <v>#1</v>
      </c>
      <c r="D24" s="21" t="n">
        <v>2025</v>
      </c>
      <c r="E24" s="23" t="str">
        <v>Marvel Comics</v>
      </c>
      <c r="F24" s="23" t="str">
        <v>Mico Suayan</v>
      </c>
      <c r="G24" s="23" t="str">
        <v>C2E2 Exclusive Mico Suayan 'Snap Shot' Variant (+ Virgin 'Secret Drop')</v>
      </c>
      <c r="H24" s="23" t="str">
        <v>Batman: The Killing Joke</v>
      </c>
      <c r="I24" s="23" t="str">
        <v>Direct homage</v>
      </c>
      <c r="J24" s="23" t="str">
        <v>Spider-Man (Peter Parker); Sandman; Mysterio; Doctor Octopus; Kraven the Hunter; Venom; Green Goblin; Lizard</v>
      </c>
      <c r="K24" s="23" t="str">
        <v>C2E2 exclusive</v>
      </c>
      <c r="L24" s="23" t="str">
        <v>C2E2 2025</v>
      </c>
      <c r="M24" s="23" t="str">
        <v>Trade ltd 3,000; Virgin ltd 500 (resale listings)</v>
      </c>
      <c r="N24" s="23" t="str">
        <v>Variant cover; Virgin</v>
      </c>
      <c r="O24" s="23" t="str">
        <v>US / English</v>
      </c>
      <c r="P24" s="22" t="n">
        <v>45756</v>
      </c>
      <c r="Q24" s="23" t="str">
        <v>Not Owned</v>
      </c>
      <c r="R24" s="23" t="str">
        <v>Not supplied</v>
      </c>
      <c r="S24" s="23" t="str">
        <v>Show</v>
      </c>
      <c r="T24" s="23" t="str">
        <v>the-amazing-spider-man-1-2025-c2e2-exclusive-mico-suayan-snap-shot-v-batman-the-killing-joke-homage</v>
      </c>
      <c r="U24" s="23" t="str">
        <v>The Amazing Spider-Man #1 — C2E2 Exclusive Mico Suayan 'Snap Shot' Variant (+ Virgin 'Secret Drop')</v>
      </c>
      <c r="V24" s="23" t="str">
        <v>The Amazing Spider-Man #1 (Marvel Comics, 2025) restages Batman: The Killing Joke (1988, Brian Bolland), starring Spider-Man.</v>
      </c>
      <c r="W24" s="23" t="str">
        <v>Spider-Man takes a photograph among shattered reflections of his villains.</v>
      </c>
      <c r="X24" s="23" t="str">
        <v>Retailer confirms C2E2 Snap Shot trade/virgin options and April 9, 2025 base-issue date. Exclusive event distribution and print quantity remain unconfirmed. The camera flash and reflected cast adapt the original composition. The supplied collector list attributes this to The Killing Joke; visual camera-motif support is retained, but no explicit creator target confirmation was located. Smaller native exact-edition scan retained; no artificial enlargement.</v>
      </c>
      <c r="Y24" s="26" t="str">
        <v>Partial</v>
      </c>
      <c r="Z24" s="25" t="str">
        <v>https://hawkinscollectibles.com/products/amazing-spider-man-1-mico-suayan-c2e2-exclusive-snap-shot-variant-options-04-09-25</v>
      </c>
      <c r="AA24" s="23" t="str">
        <v>No additional verified source</v>
      </c>
      <c r="AB24" s="23" t="str">
        <v>https://cdn.shopify.com/s/files/1/0746/0546/1806/files/482401772_1186172103230797_6024329557199941178_n.jpg?v=1741981869</v>
      </c>
      <c r="AC24" s="23" t="str">
        <v>CL-BKJ-0023.jpg</v>
      </c>
      <c r="AD24" s="23" t="str">
        <v>Not documented</v>
      </c>
      <c r="AE24" s="23" t="str">
        <v>Published</v>
      </c>
      <c r="AF24" s="23" t="str">
        <v>Deep search 2026-10-19</v>
      </c>
    </row>
    <row r="25" ht="24" hidden="0" customHeight="1">
      <c r="A25" s="23" t="str">
        <v>CL-BKJ-0024</v>
      </c>
      <c r="B25" s="23" t="str">
        <v>Archie Is Mr. Justice</v>
      </c>
      <c r="C25" s="23" t="str">
        <v>#4</v>
      </c>
      <c r="D25" s="21" t="n">
        <v>2025</v>
      </c>
      <c r="E25" s="23" t="str">
        <v>Archie Comics</v>
      </c>
      <c r="F25" s="23" t="str">
        <v>Matt Talbot</v>
      </c>
      <c r="G25" s="23" t="str">
        <v>Cover C Matt Talbot Variant</v>
      </c>
      <c r="H25" s="23" t="str">
        <v>Batman: The Killing Joke</v>
      </c>
      <c r="I25" s="23" t="str">
        <v>Parody / homage</v>
      </c>
      <c r="J25" s="23" t="str">
        <v>Reggie Mantle; Mr. Justice (Archie Andrews)</v>
      </c>
      <c r="K25" s="23" t="str">
        <v>Not documented</v>
      </c>
      <c r="L25" s="23" t="str">
        <v>Not documented</v>
      </c>
      <c r="M25" s="23" t="str">
        <v>Not documented</v>
      </c>
      <c r="N25" s="23" t="str">
        <v>Variant cover</v>
      </c>
      <c r="O25" s="23" t="str">
        <v>US / English</v>
      </c>
      <c r="P25" s="22" t="n">
        <v>45798</v>
      </c>
      <c r="Q25" s="23" t="str">
        <v>Not Owned</v>
      </c>
      <c r="R25" s="23" t="str">
        <v>Not supplied</v>
      </c>
      <c r="S25" s="23" t="str">
        <v>Show</v>
      </c>
      <c r="T25" s="23" t="str">
        <v>archie-is-mr-justice-4-2025-cover-c-matt-talbot-variant-batman-the-killing-joke-homage</v>
      </c>
      <c r="U25" s="23" t="str">
        <v>Archie Is Mr. Justice #4 — Cover C Matt Talbot Variant</v>
      </c>
      <c r="V25" s="23" t="str">
        <v>Archie Is Mr. Justice #4 (Archie Comics, 2025) restages Batman: The Killing Joke (1988, Brian Bolland), starring Mr. Justice / Kid Wicked.</v>
      </c>
      <c r="W25" s="23" t="str">
        <v>Reggie Mantle holds the camera while Mr. Justice appears in the lens.</v>
      </c>
      <c r="X25" s="23" t="str">
        <v>May 21, 2025 release confirmed by distributor order form and exact Cover C listing. Later Dynamic Forces signed copies reuse the drawing. Smaller native exact-edition scan retained; no artificial enlargement.</v>
      </c>
      <c r="Y25" s="24" t="str">
        <v>Verified</v>
      </c>
      <c r="Z25" s="25" t="str">
        <v>https://comicade.com/catalogue/editorials/archie-comic-publications/series/archie-is-mr-justice/issues/41419</v>
      </c>
      <c r="AA25" s="25" t="str">
        <v>https://comicvine.gamespot.com/profile/cbishop/lists/batman-the-killing-joke-homages-149/71257/</v>
      </c>
      <c r="AB25" s="25" t="str">
        <v>https://s3.amazonaws.com/comicgeeks/comics/covers/large-5359769.jpg</v>
      </c>
      <c r="AC25" s="23" t="str">
        <v>CL-BKJ-0024.jpg</v>
      </c>
      <c r="AD25" s="23" t="str">
        <v>Not documented</v>
      </c>
      <c r="AE25" s="23" t="str">
        <v>Published</v>
      </c>
      <c r="AF25" s="23" t="str">
        <v>Deep search 2026-10-19</v>
      </c>
    </row>
    <row r="26" ht="60" hidden="0" customHeight="1">
      <c r="A26" s="23" t="str">
        <v>CL-BKJ-0025</v>
      </c>
      <c r="B26" s="23" t="str">
        <v>Orbit: Birth of a Slasher</v>
      </c>
      <c r="C26" s="23" t="str">
        <v>#1</v>
      </c>
      <c r="D26" s="21" t="n">
        <v>2025</v>
      </c>
      <c r="E26" s="23" t="str">
        <v>TidalWave Productions</v>
      </c>
      <c r="F26" s="23" t="str">
        <v>Davis Rider</v>
      </c>
      <c r="G26" s="23" t="str">
        <v>Captured Collectibles / No Masss Comics NYCC 2025 Davis Rider 'Terrifier' Homage (6 foil virgin versions)</v>
      </c>
      <c r="H26" s="23" t="str">
        <v>Batman: The Killing Joke</v>
      </c>
      <c r="I26" s="23" t="str">
        <v>Parody / homage</v>
      </c>
      <c r="J26" s="23" t="str">
        <v>Art the Clown</v>
      </c>
      <c r="K26" s="23" t="str">
        <v>Captured Collectibles / No Masss Comics</v>
      </c>
      <c r="L26" s="23" t="str">
        <v>NYCC 2025</v>
      </c>
      <c r="M26" s="23" t="str">
        <v>Not documented</v>
      </c>
      <c r="N26" s="23" t="str">
        <v>Foil virgin variants (Gold, Green, Homage Spot, Purple, Red, Blue)</v>
      </c>
      <c r="O26" s="23" t="str">
        <v>US / English</v>
      </c>
      <c r="P26" s="22" t="n">
        <v>45945</v>
      </c>
      <c r="Q26" s="23" t="str">
        <v>Not Owned</v>
      </c>
      <c r="R26" s="23" t="str">
        <v>Not supplied</v>
      </c>
      <c r="S26" s="23" t="str">
        <v>Show</v>
      </c>
      <c r="T26" s="23" t="str">
        <v>orbit-birth-of-a-slasher-1-2025-captured-collectibles-no-masss-comics-batman-the-killing-joke-homage</v>
      </c>
      <c r="U26" s="23" t="str">
        <v>Orbit: Birth of a Slasher #1 — Captured Collectibles / No Masss Comics NYCC 2025 Davis Rider 'Terrifier' Homage (6 foil virgin versions)</v>
      </c>
      <c r="V26" s="23" t="str">
        <v>Orbit: Birth of a Slasher #1 (TidalWave Productions, 2025) restages Batman: The Killing Joke (1988, Brian Bolland), starring Art the Clown-style slasher.</v>
      </c>
      <c r="W26" s="23" t="str">
        <v>Art the Clown recreates the camera portrait in a Terrifier-inspired tribute.</v>
      </c>
      <c r="X26" s="23" t="str">
        <v>NYCC 2025 foil colors grouped. Captured Collectibles reports 300 copies for its Picture Perfect offering; do not apply that quantity to every color. A creator-exclusive orange foil is reported separately by collectors but not independently verified. October 15 is supplied listing metadata, not a verified day for all foils. Smaller native exact-edition scan retained; no artificial enlargement. Some depicted identities remain unresolved.</v>
      </c>
      <c r="Y26" s="26" t="str">
        <v>Verified</v>
      </c>
      <c r="Z26" s="25" t="str">
        <v>https://shop.com/products/10090446094658/orbit-birth-of-a-slasher-terrifier-picture-perfect-nycc-exclusive-cover-by-davis</v>
      </c>
      <c r="AA26" s="25" t="str">
        <v>https://leagueofcomicgeeks.com/profile/galko/lists/8691/cover-homage-batman-the-killing-joke</v>
      </c>
      <c r="AB26" s="25" t="str">
        <v>https://s3.amazonaws.com/comicgeeks/comics/covers/large-7648183.jpg</v>
      </c>
      <c r="AC26" s="23" t="str">
        <v>CL-BKJ-0025.jpg</v>
      </c>
      <c r="AD26" s="23" t="str">
        <v>Not documented</v>
      </c>
      <c r="AE26" s="23" t="str">
        <v>Published</v>
      </c>
      <c r="AF26" s="23" t="str">
        <v>Deep search 2026-10-19</v>
      </c>
    </row>
    <row r="27" ht="48" hidden="0" customHeight="1">
      <c r="A27" s="23" t="str">
        <v>CL-BKJ-0026</v>
      </c>
      <c r="B27" s="23" t="str">
        <v>DC / Marvel: Batman / Deadpool</v>
      </c>
      <c r="C27" s="23" t="str">
        <v>#1</v>
      </c>
      <c r="D27" s="21" t="n">
        <v>2025</v>
      </c>
      <c r="E27" s="23" t="str">
        <v>DC Comics</v>
      </c>
      <c r="F27" s="23" t="str">
        <v>Brian Bolland</v>
      </c>
      <c r="G27" s="23" t="str">
        <v>KRS / Sad Lemon shared exclusive trade dress (+ virgin; MegaCon 2026 foil virgin)</v>
      </c>
      <c r="H27" s="23" t="str">
        <v>Batman: The Killing Joke</v>
      </c>
      <c r="I27" s="23" t="str">
        <v>Self-referential cover tribute</v>
      </c>
      <c r="J27" s="23" t="str">
        <v>Deadpool (Wade Wilson); Joker</v>
      </c>
      <c r="K27" s="23" t="str">
        <v>KRS Comics / Sad Lemon Comics / East Side Comics shared exclusive</v>
      </c>
      <c r="L27" s="23" t="str">
        <v>MegaCon 2026 foil treatment; earlier 2025 trade/virgin edition</v>
      </c>
      <c r="M27" s="23" t="str">
        <v>800 copies for listed trade edition; 800 foil-virgin MegaCon edition (retailer stated separately)</v>
      </c>
      <c r="N27" s="23" t="str">
        <v>Comic; trade dress / virgin; later foil virgin</v>
      </c>
      <c r="O27" s="23" t="str">
        <v>US / English</v>
      </c>
      <c r="P27" s="22" t="str">
        <v>Exact exclusive distribution date unconfirmed</v>
      </c>
      <c r="Q27" s="23" t="str">
        <v>Unspecified</v>
      </c>
      <c r="R27" s="23" t="str">
        <v>Not supplied</v>
      </c>
      <c r="S27" s="23" t="str">
        <v>Show</v>
      </c>
      <c r="T27" s="23" t="str">
        <v>dc-marvel-batman-deadpool-1-krs-sad-lemon-shared-exclusive-trade-dress-virgin-megacon-2026-foil-virgin</v>
      </c>
      <c r="U27" s="23" t="str">
        <v>DC / Marvel: Batman / Deadpool #1 — KRS / Sad Lemon shared exclusive trade dress (+ virgin; MegaCon 2026 foil virgin)</v>
      </c>
      <c r="V27" s="23" t="str">
        <v>Unconfirmed after source review</v>
      </c>
      <c r="W27" s="23" t="str">
        <v>Deadpool tears away the original Killing Joke cover to reveal himself behind Joker. Bolland revisits his own artwork rather than simply repeating the camera pose.</v>
      </c>
      <c r="X27" s="23" t="str">
        <v>Base issue November 19, 2025; East Side lists November 24 exclusive distribution, while other retailers use the base date. Exact first exclusive day remains qualified. MegaCon 2026 foil uses the same drawing and is grouped. Retailer-reported quantities apply to named editions only.</v>
      </c>
      <c r="Y27" s="26" t="str">
        <v>Verified</v>
      </c>
      <c r="Z27" s="25" t="str">
        <v>https://eastsidecomics.com/products/batman-deadpool-1-brian-bolland-trade-dress-killing-joke-variant-joker-ltd-800</v>
      </c>
      <c r="AA27" s="25" t="str">
        <v>https://www.7ate9comics.com/products/batman-deadpool-1-megacon-2026-brian-bolland-killing-joke-tribute-foil-virgin-variant-cover-ltd-to-only-800</v>
      </c>
      <c r="AB27" s="25" t="str">
        <v>https://eastsidecomics.com/cdn/shop/files/Batman_Deadpool_1_Trade.jpg?v=1763501866</v>
      </c>
      <c r="AC27" s="23" t="str">
        <v>CL-BKJ-0026.jpg</v>
      </c>
      <c r="AD27" s="23" t="str">
        <v>Not documented</v>
      </c>
      <c r="AE27" s="23" t="str">
        <v>Published</v>
      </c>
      <c r="AF27" s="23" t="str">
        <v>Deep search 2026-10-21</v>
      </c>
    </row>
    <row r="28" ht="60" hidden="0" customHeight="1">
      <c r="A28" s="23" t="str">
        <v>CL-BKJ-0027</v>
      </c>
      <c r="B28" s="23" t="str">
        <v>Kolchak: The Night Stalker – 50th Anniversary Graphic Novel</v>
      </c>
      <c r="C28" s="23" t="str">
        <v>Unnumbered</v>
      </c>
      <c r="D28" s="21" t="n">
        <v>2026</v>
      </c>
      <c r="E28" s="23" t="str">
        <v>Monstrous Books</v>
      </c>
      <c r="F28" s="23" t="str">
        <v>EV Cantada (art); Zac Atkinson (colors); Tom Napolitano (design)</v>
      </c>
      <c r="G28" s="23" t="str">
        <v>Editor’s Edition / Killing Joke homage cover</v>
      </c>
      <c r="H28" s="23" t="str">
        <v>Batman: The Killing Joke</v>
      </c>
      <c r="I28" s="23" t="str">
        <v>Direct homage</v>
      </c>
      <c r="J28" s="23" t="str">
        <v>Carl Kolchak</v>
      </c>
      <c r="K28" s="23" t="str">
        <v>Not documented</v>
      </c>
      <c r="L28" s="23" t="str">
        <v>Not documented</v>
      </c>
      <c r="M28" s="23" t="str">
        <v>Not publicly confirmed</v>
      </c>
      <c r="N28" s="23" t="str">
        <v>Trade paperback; 188 pages</v>
      </c>
      <c r="O28" s="23" t="str">
        <v>US / English</v>
      </c>
      <c r="P28" s="22" t="str">
        <v>September 2026; exact day unconfirmed</v>
      </c>
      <c r="Q28" s="23" t="str">
        <v>Unspecified</v>
      </c>
      <c r="R28" s="23" t="str">
        <v>Not supplied</v>
      </c>
      <c r="S28" s="23" t="str">
        <v>Show</v>
      </c>
      <c r="T28" s="23" t="str">
        <v>kolchak-the-night-stalker-50th-anniversary-graphic-novel-unnumbered-editor-s-edition-killing-joke-homage-cover</v>
      </c>
      <c r="U28" s="23" t="str">
        <v>Kolchak: The Night Stalker – 50th Anniversary Graphic Novel Unnumbered — Editor’s Edition / Killing Joke homage cover</v>
      </c>
      <c r="V28" s="23" t="str">
        <v>Unconfirmed after source review</v>
      </c>
      <c r="W28" s="23" t="str">
        <v>Carl Kolchak aims his camera beside his smiling face. The creator explicitly identifies Bolland’s Killing Joke cover as the reference.</v>
      </c>
      <c r="X28" s="23" t="str">
        <v>Creator’s August 18, 2026 update identifies the homage and credits EV Cantada, Zac Atkinson and Tom Napolitano. IPG lists September 2026 publication for the 188-page Monstrous Books paperback, ISBN 9781946346360. Exact fulfillment day and print quantity are unconfirmed. Earlier 1,000-copy references concern the prior edition and are not applied here. Best clean matching native image located is 526×819; below preferred hero resolution but not enlarged.</v>
      </c>
      <c r="Y28" s="26" t="str">
        <v>Verified</v>
      </c>
      <c r="Z28" s="25" t="str">
        <v>https://kolchak-comics.backerkit.com/hosted_preorders/project_updates</v>
      </c>
      <c r="AA28" s="25" t="str">
        <v>https://www.ipgbook.com/kolchak--the-night-stalker-----50th-anniversary--editor-s-edition--products-9781946346360.php</v>
      </c>
      <c r="AB28" s="25" t="str">
        <v>https://blogger.googleusercontent.com/img/b/R29vZ2xl/AVvXsEgX44GLcwqMf72jas0exuPAF-xZAUjTEHGWEtAoHcWlQhpfwmBoUYxLvDPC5Ng_ExCKZt5g4CGwbid8I3hQCtq9QUlZRH5S2glu7jUuc1TTXhldTjgtIzo4SbWT_4dwDq3LDTrGRmxAuw5gLN8ogMOW4fac2decdugsfRKT9chpCabLMzCEgW2HfAYMQHE/s0/Kolchak%2050v2.jpeg</v>
      </c>
      <c r="AC28" s="23" t="str">
        <v>CL-BKJ-0027.jpg</v>
      </c>
      <c r="AD28" s="23" t="str">
        <v>Not documented</v>
      </c>
      <c r="AE28" s="23" t="str">
        <v>Published</v>
      </c>
      <c r="AF28" s="23" t="str">
        <v>Deep search 2026-10-21</v>
      </c>
    </row>
    <row r="29" ht="72" hidden="0" customHeight="1">
      <c r="A29" s="23" t="str">
        <v>CL-BKJ-0028</v>
      </c>
      <c r="B29" s="23" t="str">
        <v>Batman: Three Jokers</v>
      </c>
      <c r="C29" s="23" t="str">
        <v>#3</v>
      </c>
      <c r="D29" s="21" t="n">
        <v>2020</v>
      </c>
      <c r="E29" s="23" t="str">
        <v>DC Comics (DC Black Label)</v>
      </c>
      <c r="F29" s="23" t="str">
        <v>Jason Fabok (pencils/inks); Brad Anderson (colors)</v>
      </c>
      <c r="G29" s="23" t="str">
        <v>Premium Variant G — Killing Joke Hawaiian Shirt &amp; Camera</v>
      </c>
      <c r="H29" s="23" t="str">
        <v>Batman: The Killing Joke</v>
      </c>
      <c r="I29" s="23" t="str">
        <v>Direct homage / character reinterpretation</v>
      </c>
      <c r="J29" s="23" t="str">
        <v>Joker</v>
      </c>
      <c r="K29" s="23" t="str">
        <v>Not applicable</v>
      </c>
      <c r="L29" s="23" t="str">
        <v>No convention exclusivity documented</v>
      </c>
      <c r="M29" s="23" t="str">
        <v>Not documented; retailer minimum order 50 copies, NOT a 1:50 incentive or total print limit</v>
      </c>
      <c r="N29" s="23" t="str">
        <v>Premium variant; Black Label prestige format</v>
      </c>
      <c r="O29" s="23" t="str">
        <v>US / English</v>
      </c>
      <c r="P29" s="22" t="n">
        <v>44131</v>
      </c>
      <c r="Q29" s="23" t="str">
        <v>Unspecified</v>
      </c>
      <c r="R29" s="23" t="str">
        <v>Not supplied</v>
      </c>
      <c r="S29" s="23" t="str">
        <v>Show</v>
      </c>
      <c r="T29" s="23" t="str">
        <v>batman-three-jokers-3-premium-variant-g-killing-joke-hawaiian-shirt-camera</v>
      </c>
      <c r="U29" s="23" t="str">
        <v>Batman: Three Jokers #3 — Premium Variant G — Killing Joke Hawaiian Shirt &amp; Camera</v>
      </c>
      <c r="V29" s="23" t="str">
        <v>Jason Fabok and Brad Anderson revisit The Killing Joke’s camera-wielding Joker for Batman: Three Jokers #3 Premium Variant G.</v>
      </c>
      <c r="W29" s="23" t="str">
        <v>Publisher explicitly identifies this as the Batman: The Killing Joke Hawaiian shirt and camera edition. Reinterprets the camera/Joker motif in Fabok’s close-up portrait format. The ordinary fingers-around-eye main cover and its purple incentive do not show the camera and are separate compositions.</v>
      </c>
      <c r="X29" s="23" t="str">
        <v>DC primary announcement confirms Fabok, Brad Anderson and October 27, 2020 release; Lunar exact edition 0820DC035, UPC 76194136015700351, $6.99, matches artwork. Premium G required a minimum retailer order of 50 copies, which is not a 1:50 incentive or total print run. One free compilation/contact cover was offered for ordering 50 copies of each of nine premium variants (450 total); that offer must not be assigned to G. December 2020 is the cover date. No identifiable Batman reflection appears in the camera lens.</v>
      </c>
      <c r="Y29" s="26" t="str">
        <v>Verified</v>
      </c>
      <c r="Z29" s="25" t="str">
        <v>https://www.dc.com/blog/2020/06/25/premium-variant-covers-coming-for-batman-three-jokers</v>
      </c>
      <c r="AA29" s="25" t="str">
        <v>https://www.lunardistribution.com/home/search?term=joker+3</v>
      </c>
      <c r="AB29" s="25" t="str">
        <v>https://static.wikia.nocookie.net/marvel_dc/images/8/81/Batman_Three_Jokers_Vol_1_3_Killing_Joke_Hawaiian_Shirt_%26_Camera_Variant.jpg/revision/latest?cb=20201028233911</v>
      </c>
      <c r="AC29" s="23" t="str">
        <v>CL-BKJ-0028.jpg</v>
      </c>
      <c r="AD29" s="23" t="str">
        <v>Not independently verified</v>
      </c>
      <c r="AE29" s="23" t="str">
        <v>Published</v>
      </c>
      <c r="AF29" s="23" t="str">
        <v>Deep search 2026-10-21</v>
      </c>
    </row>
  </sheetData>
  <autoFilter ref="A1:AF29"/>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5241a455955140f3"/>
    <hyperlink ref="AA2" r:id="R394a928d9ae047bf"/>
    <hyperlink ref="AB2" r:id="R3fd6f91339cc45d0"/>
    <hyperlink ref="Z3" r:id="R0fb3ecdccc4143e4"/>
    <hyperlink ref="AA3" r:id="R40757508520a4055"/>
    <hyperlink ref="AB3" r:id="R41de6915b05d46be"/>
    <hyperlink ref="Z4" r:id="R195b97e6b4054b6a"/>
    <hyperlink ref="AA4" r:id="R6e7c509f9f774c14"/>
    <hyperlink ref="AB4" r:id="Rce544d02245c4fbf"/>
    <hyperlink ref="Z5" r:id="Rf7c21bb29fe94588"/>
    <hyperlink ref="AA5" r:id="Rb2bc2e838ad94ce8"/>
    <hyperlink ref="AB5" r:id="R8962a8b7340c4d3c"/>
    <hyperlink ref="Z6" r:id="R40534e9fcfd34bd4"/>
    <hyperlink ref="AA6" r:id="R8cb11e594f304adf"/>
    <hyperlink ref="AB6" r:id="Rb302525e1620427a"/>
    <hyperlink ref="Z7" r:id="R084763b8f0e346de"/>
    <hyperlink ref="AA7" r:id="R5a9d99f379ba42e3"/>
    <hyperlink ref="AB7" r:id="Rd489a5a19a834407"/>
    <hyperlink ref="Z8" r:id="Ra57340ac1e754108"/>
    <hyperlink ref="AA8" r:id="R531c478555794e11"/>
    <hyperlink ref="AB8" r:id="R02593d0c08ea4c68"/>
    <hyperlink ref="Z9" r:id="Rf4116632b66c4569"/>
    <hyperlink ref="AA9" r:id="Rba4ffdad693e41bb"/>
    <hyperlink ref="AB9" r:id="R2b74c18c57344d2a"/>
    <hyperlink ref="Z10" r:id="Rb5e01f4b79944370"/>
    <hyperlink ref="AA10" r:id="R6f6c116f8f34480a"/>
    <hyperlink ref="Z11" r:id="R24f0e550aa474d57"/>
    <hyperlink ref="AA11" r:id="R0a5b96b34a1140c1"/>
    <hyperlink ref="AB11" r:id="Ra7eaadb18ffc4d87"/>
    <hyperlink ref="Z12" r:id="Re7d64d75b2094782"/>
    <hyperlink ref="AA12" r:id="Ra5d5ea3b81254508"/>
    <hyperlink ref="AB12" r:id="R2c50543587e840bb"/>
    <hyperlink ref="Z13" r:id="Rc4d3a33e7c014b8a"/>
    <hyperlink ref="AA13" r:id="R018e2193bcb246f3"/>
    <hyperlink ref="AB13" r:id="Racff65d529b6488e"/>
    <hyperlink ref="Z14" r:id="R8d4f6aca2d89431a"/>
    <hyperlink ref="AA14" r:id="R19e73f527a6f4a51"/>
    <hyperlink ref="AB14" r:id="Ra498cec9e3014aaa"/>
    <hyperlink ref="Z15" r:id="R95c85a5ff5d5488d"/>
    <hyperlink ref="AA15" r:id="Rb22c8dc1b93f465d"/>
    <hyperlink ref="AB15" r:id="R56e64b6f017a45aa"/>
    <hyperlink ref="Z16" r:id="Rbce22114bac14563"/>
    <hyperlink ref="AA16" r:id="R03ed4a8251284906"/>
    <hyperlink ref="AB16" r:id="R7e6e2a758a8a441e"/>
    <hyperlink ref="Z17" r:id="Rfec045510f614c73"/>
    <hyperlink ref="AA17" r:id="R3e2456f2876346e9"/>
    <hyperlink ref="AB17" r:id="R21ac6a67aa8b4487"/>
    <hyperlink ref="Z18" r:id="Rb810736ab933484f"/>
    <hyperlink ref="AA18" r:id="Rca221c7b72f24658"/>
    <hyperlink ref="AB18" r:id="Ra51c57b9ab064e02"/>
    <hyperlink ref="Z19" r:id="R25a9e731ee1b44a3"/>
    <hyperlink ref="AA19" r:id="R27ccbf67c7c44df4"/>
    <hyperlink ref="AB19" r:id="Ra1e26b5dbcaa4ec2"/>
    <hyperlink ref="Z20" r:id="R1789ea12ef6a4508"/>
    <hyperlink ref="AA20" r:id="R036d59b8edfd4d6e"/>
    <hyperlink ref="AB20" r:id="Rae36a47928d7428b"/>
    <hyperlink ref="Z21" r:id="R4a125172722744a8"/>
    <hyperlink ref="Z22" r:id="Re428f36ecbf64b8c"/>
    <hyperlink ref="Z23" r:id="Rea63af01f57a48d9"/>
    <hyperlink ref="AA23" r:id="R10fac49c4a6f4a2a"/>
    <hyperlink ref="AB23" r:id="R7ddf7a01779044d7"/>
    <hyperlink ref="Z24" r:id="R8cbd7e555c7f4a81"/>
    <hyperlink ref="Z25" r:id="R42fa57c750664121"/>
    <hyperlink ref="AA25" r:id="R28b63868ec3c4236"/>
    <hyperlink ref="AB25" r:id="R68090bd43ad449ce"/>
    <hyperlink ref="Z26" r:id="R8598933aad3c4548"/>
    <hyperlink ref="AA26" r:id="R2b63b27b5bb24b8e"/>
    <hyperlink ref="AB26" r:id="Ra367b9426c654da3"/>
    <hyperlink ref="Z27" r:id="R8a528d160cce4ac4"/>
    <hyperlink ref="AA27" r:id="R5f9365661d944a59"/>
    <hyperlink ref="AB27" r:id="Rb5aa7c9c7b784113"/>
    <hyperlink ref="Z28" r:id="R59c3e475f0e54744"/>
    <hyperlink ref="AA28" r:id="R11530dd51f5a42b2"/>
    <hyperlink ref="AB28" r:id="R9210551c3d0c4a36"/>
    <hyperlink ref="Z29" r:id="R8244afb699c248a5"/>
    <hyperlink ref="AA29" r:id="Re148d990d27a4edc"/>
    <hyperlink ref="AB29" r:id="R239ce4e0a6b94419"/>
    <hyperlink ref="AB10" r:id="rIdSourceAB10"/>
    <hyperlink ref="AB22" r:id="rIdSourceAB22"/>
    <hyperlink ref="AB24" r:id="rIdSourceAB24"/>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6" t="s">
        <v>56</v>
      </c>
    </row>
    <row r="3" ht="15" hidden="0">
      <c r="A3" s="11" t="n">
        <v>2</v>
      </c>
      <c r="B3" s="11" t="s">
        <v>57</v>
      </c>
      <c r="C3" s="11" t="s">
        <v>54</v>
      </c>
      <c r="D3" s="13" t="s">
        <v>58</v>
      </c>
      <c r="E3" s="16" t="s">
        <v>59</v>
      </c>
    </row>
    <row r="4" ht="15" hidden="0">
      <c r="A4" s="11" t="n">
        <v>3</v>
      </c>
      <c r="B4" s="11" t="s">
        <v>60</v>
      </c>
      <c r="C4" s="11" t="s">
        <v>54</v>
      </c>
      <c r="D4" s="13" t="s">
        <v>61</v>
      </c>
      <c r="E4" s="16" t="s">
        <v>59</v>
      </c>
    </row>
    <row r="5" ht="15" hidden="0">
      <c r="A5" s="11" t="n">
        <v>4</v>
      </c>
      <c r="B5" s="11" t="s">
        <v>62</v>
      </c>
      <c r="C5" s="11" t="s">
        <v>63</v>
      </c>
      <c r="D5" s="13" t="s">
        <v>64</v>
      </c>
      <c r="E5" s="16" t="s">
        <v>65</v>
      </c>
    </row>
    <row r="6" ht="15" hidden="0">
      <c r="A6" s="11" t="n">
        <v>5</v>
      </c>
      <c r="B6" s="11" t="s">
        <v>66</v>
      </c>
      <c r="C6" s="11" t="s">
        <v>67</v>
      </c>
      <c r="D6" s="13" t="s">
        <v>68</v>
      </c>
      <c r="E6" s="16" t="s">
        <v>69</v>
      </c>
    </row>
    <row r="7" ht="15" hidden="0">
      <c r="A7" s="11" t="n">
        <v>6</v>
      </c>
      <c r="B7" s="11" t="s">
        <v>70</v>
      </c>
      <c r="C7" s="11" t="s">
        <v>71</v>
      </c>
      <c r="D7" s="13" t="s">
        <v>72</v>
      </c>
      <c r="E7" s="11" t="s">
        <v>73</v>
      </c>
    </row>
    <row r="8" ht="15" hidden="0">
      <c r="A8" s="11" t="n">
        <v>7</v>
      </c>
      <c r="B8" s="11" t="s">
        <v>74</v>
      </c>
      <c r="C8" s="11" t="s">
        <v>75</v>
      </c>
      <c r="D8" s="13" t="s">
        <v>76</v>
      </c>
      <c r="E8" s="11" t="s">
        <v>77</v>
      </c>
    </row>
    <row r="9" ht="15" hidden="0">
      <c r="A9" s="11" t="n">
        <v>8</v>
      </c>
      <c r="B9" s="11" t="s">
        <v>78</v>
      </c>
      <c r="C9" s="11" t="s">
        <v>79</v>
      </c>
      <c r="D9" s="13" t="s">
        <v>80</v>
      </c>
      <c r="E9" s="11" t="s">
        <v>81</v>
      </c>
    </row>
    <row r="10" ht="23.850000381469727" hidden="0">
      <c r="A10" s="11" t="n">
        <v>9</v>
      </c>
      <c r="B10" s="11" t="s">
        <v>82</v>
      </c>
      <c r="C10" s="11" t="s">
        <v>83</v>
      </c>
      <c r="D10" s="13" t="s">
        <v>84</v>
      </c>
      <c r="E10" s="11" t="s">
        <v>85</v>
      </c>
    </row>
    <row r="11" ht="15" hidden="0">
      <c r="A11" s="11" t="n">
        <v>10</v>
      </c>
      <c r="B11" s="11" t="s">
        <v>86</v>
      </c>
      <c r="C11" s="11" t="s">
        <v>87</v>
      </c>
      <c r="D11" s="13" t="s">
        <v>88</v>
      </c>
      <c r="E11" s="11" t="s">
        <v>89</v>
      </c>
    </row>
    <row r="12" ht="15" hidden="0">
      <c r="A12" s="11" t="n">
        <v>11</v>
      </c>
      <c r="B12" s="11" t="s">
        <v>90</v>
      </c>
      <c r="C12" s="11" t="s">
        <v>91</v>
      </c>
      <c r="D12" s="13" t="s">
        <v>92</v>
      </c>
      <c r="E12" s="11" t="s">
        <v>93</v>
      </c>
    </row>
    <row r="13" ht="15" hidden="0">
      <c r="A13" s="11" t="n">
        <v>12</v>
      </c>
      <c r="B13" s="11" t="s">
        <v>94</v>
      </c>
      <c r="C13" s="11" t="s">
        <v>95</v>
      </c>
      <c r="D13" s="13" t="s">
        <v>96</v>
      </c>
      <c r="E13" s="11" t="s">
        <v>97</v>
      </c>
    </row>
    <row r="14" ht="15" hidden="0">
      <c r="A14" s="11" t="n">
        <v>13</v>
      </c>
      <c r="B14" s="11" t="s">
        <v>98</v>
      </c>
      <c r="C14" s="11" t="s">
        <v>99</v>
      </c>
      <c r="D14" s="13" t="s">
        <v>100</v>
      </c>
      <c r="E14" s="11" t="s">
        <v>101</v>
      </c>
    </row>
    <row r="15" ht="15" hidden="0">
      <c r="A15" s="11" t="n">
        <v>14</v>
      </c>
      <c r="B15" s="11" t="s">
        <v>102</v>
      </c>
      <c r="C15" s="11" t="s">
        <v>103</v>
      </c>
      <c r="D15" s="13" t="s">
        <v>104</v>
      </c>
      <c r="E15" s="11" t="s">
        <v>105</v>
      </c>
    </row>
    <row r="16" ht="15" hidden="0">
      <c r="A16" s="11" t="n">
        <v>15</v>
      </c>
      <c r="B16" s="11" t="s">
        <v>106</v>
      </c>
      <c r="C16" s="11" t="s">
        <v>107</v>
      </c>
      <c r="D16" s="13" t="s">
        <v>108</v>
      </c>
      <c r="E16" s="11" t="s">
        <v>109</v>
      </c>
    </row>
    <row r="17" ht="15" hidden="0">
      <c r="A17" s="11" t="n">
        <v>16</v>
      </c>
      <c r="B17" s="11" t="s">
        <v>110</v>
      </c>
      <c r="C17" s="11" t="s">
        <v>111</v>
      </c>
      <c r="D17" s="13" t="s">
        <v>112</v>
      </c>
      <c r="E17" s="11" t="s">
        <v>113</v>
      </c>
    </row>
    <row r="18" ht="15" hidden="0">
      <c r="A18" s="11" t="n">
        <v>17</v>
      </c>
      <c r="B18" s="11" t="s">
        <v>114</v>
      </c>
      <c r="C18" s="11" t="s">
        <v>115</v>
      </c>
      <c r="D18" s="13" t="s">
        <v>116</v>
      </c>
      <c r="E18" s="16" t="s">
        <v>117</v>
      </c>
    </row>
    <row r="19" ht="15" hidden="0">
      <c r="A19" s="11" t="n">
        <v>18</v>
      </c>
      <c r="B19" s="11" t="s">
        <v>118</v>
      </c>
      <c r="C19" s="11" t="s">
        <v>119</v>
      </c>
      <c r="D19" s="13" t="s">
        <v>120</v>
      </c>
      <c r="E19" s="11" t="s">
        <v>121</v>
      </c>
    </row>
    <row r="20" ht="15" hidden="0">
      <c r="A20" s="11" t="n">
        <v>19</v>
      </c>
      <c r="B20" s="11" t="s">
        <v>122</v>
      </c>
      <c r="C20" s="11" t="s">
        <v>119</v>
      </c>
      <c r="D20" s="13" t="s">
        <v>123</v>
      </c>
      <c r="E20" s="11" t="s">
        <v>124</v>
      </c>
    </row>
    <row r="21" ht="15" hidden="0">
      <c r="A21" s="11" t="n">
        <v>20</v>
      </c>
      <c r="B21" s="11" t="s">
        <v>125</v>
      </c>
      <c r="C21" s="11" t="s">
        <v>119</v>
      </c>
      <c r="D21" s="13" t="s">
        <v>126</v>
      </c>
      <c r="E21" s="11" t="s">
        <v>124</v>
      </c>
    </row>
    <row r="22" ht="15" hidden="0">
      <c r="A22" s="11" t="n">
        <v>21</v>
      </c>
      <c r="B22" s="11" t="s">
        <v>127</v>
      </c>
      <c r="C22" s="11" t="s">
        <v>128</v>
      </c>
      <c r="D22" s="13" t="s">
        <v>129</v>
      </c>
      <c r="E22" s="11" t="s">
        <v>130</v>
      </c>
    </row>
    <row r="23" ht="15" hidden="0">
      <c r="A23" s="11" t="n">
        <v>22</v>
      </c>
      <c r="B23" s="11" t="s">
        <v>131</v>
      </c>
      <c r="C23" s="11" t="s">
        <v>128</v>
      </c>
      <c r="D23" s="13" t="s">
        <v>132</v>
      </c>
      <c r="E23" s="11" t="s">
        <v>133</v>
      </c>
    </row>
    <row r="24" ht="15" hidden="0">
      <c r="A24" s="11" t="n">
        <v>23</v>
      </c>
      <c r="B24" s="11" t="s">
        <v>134</v>
      </c>
      <c r="C24" s="11" t="s">
        <v>135</v>
      </c>
      <c r="D24" s="13" t="s">
        <v>136</v>
      </c>
      <c r="E24" s="11" t="s">
        <v>137</v>
      </c>
    </row>
    <row r="25" ht="15" hidden="0">
      <c r="A25" s="11" t="n">
        <v>24</v>
      </c>
      <c r="B25" s="11" t="s">
        <v>138</v>
      </c>
      <c r="C25" s="11" t="s">
        <v>135</v>
      </c>
      <c r="D25" s="13" t="s">
        <v>139</v>
      </c>
      <c r="E25" s="11" t="s">
        <v>140</v>
      </c>
    </row>
    <row r="26" ht="23.850000381469727" hidden="0">
      <c r="A26" s="11" t="n">
        <v>25</v>
      </c>
      <c r="B26" s="11" t="s">
        <v>141</v>
      </c>
      <c r="C26" s="11" t="s">
        <v>142</v>
      </c>
      <c r="D26" s="13" t="s">
        <v>143</v>
      </c>
      <c r="E26" s="11" t="s">
        <v>144</v>
      </c>
    </row>
    <row r="27" ht="15" hidden="0">
      <c r="A27" s="11" t="n">
        <v>26</v>
      </c>
      <c r="B27" s="11" t="s">
        <v>145</v>
      </c>
      <c r="C27" s="11" t="s">
        <v>146</v>
      </c>
      <c r="D27" s="13" t="s">
        <v>147</v>
      </c>
      <c r="E27" s="11" t="s">
        <v>148</v>
      </c>
    </row>
    <row r="28" ht="15" hidden="0">
      <c r="A28" s="11" t="n">
        <v>27</v>
      </c>
      <c r="B28" s="11" t="s">
        <v>149</v>
      </c>
      <c r="C28" s="11" t="s">
        <v>150</v>
      </c>
      <c r="D28" s="13" t="s">
        <v>151</v>
      </c>
      <c r="E28" s="11" t="s">
        <v>152</v>
      </c>
    </row>
    <row r="29" ht="15" hidden="0">
      <c r="A29" s="11" t="n">
        <v>28</v>
      </c>
      <c r="B29" s="11" t="s">
        <v>153</v>
      </c>
      <c r="C29" s="11" t="s">
        <v>154</v>
      </c>
      <c r="D29" s="13" t="s">
        <v>155</v>
      </c>
      <c r="E29" s="11" t="s">
        <v>156</v>
      </c>
    </row>
    <row r="30" ht="15" hidden="0">
      <c r="A30" s="11" t="n">
        <v>29</v>
      </c>
      <c r="B30" s="11" t="s">
        <v>157</v>
      </c>
      <c r="C30" s="11" t="s">
        <v>158</v>
      </c>
      <c r="D30" s="13" t="s">
        <v>159</v>
      </c>
      <c r="E30" s="11" t="s">
        <v>160</v>
      </c>
    </row>
    <row r="31" ht="15" hidden="0">
      <c r="A31" s="11" t="n">
        <v>30</v>
      </c>
      <c r="B31" s="11" t="s">
        <v>161</v>
      </c>
      <c r="C31" s="11" t="s">
        <v>162</v>
      </c>
      <c r="D31" s="13" t="s">
        <v>163</v>
      </c>
      <c r="E31" s="11" t="s">
        <v>164</v>
      </c>
    </row>
    <row r="32" ht="15" hidden="0">
      <c r="A32" s="11" t="n">
        <v>31</v>
      </c>
      <c r="B32" s="11" t="s">
        <v>165</v>
      </c>
      <c r="C32" s="11" t="s">
        <v>162</v>
      </c>
      <c r="D32" s="13" t="s">
        <v>166</v>
      </c>
      <c r="E32" s="11" t="s">
        <v>167</v>
      </c>
    </row>
    <row r="33" ht="15" hidden="0">
      <c r="A33" s="11" t="n">
        <v>32</v>
      </c>
      <c r="B33" s="11" t="s">
        <v>168</v>
      </c>
      <c r="C33" s="11" t="s">
        <v>162</v>
      </c>
      <c r="D33" s="13" t="s">
        <v>169</v>
      </c>
      <c r="E33" s="11" t="s">
        <v>167</v>
      </c>
    </row>
    <row r="34" ht="15" hidden="0">
      <c r="A34" s="11" t="n">
        <v>33</v>
      </c>
      <c r="B34" s="11" t="s">
        <v>170</v>
      </c>
      <c r="C34" s="11" t="s">
        <v>162</v>
      </c>
      <c r="D34" s="13" t="s">
        <v>171</v>
      </c>
      <c r="E34" s="11" t="s">
        <v>167</v>
      </c>
    </row>
    <row r="35" ht="15" hidden="0">
      <c r="A35" s="11" t="n">
        <v>34</v>
      </c>
      <c r="B35" s="11" t="s">
        <v>172</v>
      </c>
      <c r="C35" s="11" t="s">
        <v>162</v>
      </c>
      <c r="D35" s="13" t="s">
        <v>173</v>
      </c>
      <c r="E35" s="11" t="s">
        <v>167</v>
      </c>
    </row>
    <row r="36" ht="15" hidden="0">
      <c r="A36" s="11" t="n">
        <v>35</v>
      </c>
      <c r="B36" s="11" t="s">
        <v>174</v>
      </c>
      <c r="C36" s="11" t="s">
        <v>162</v>
      </c>
      <c r="D36" s="13" t="s">
        <v>175</v>
      </c>
      <c r="E36" s="11" t="s">
        <v>167</v>
      </c>
    </row>
    <row r="37" ht="15" hidden="0">
      <c r="B37" s="6" t="s">
        <v>176</v>
      </c>
      <c r="C37" s="17" t="n">
        <f aca="0">COUNTA(B2:B36)</f>
        <v>35</v>
      </c>
    </row>
    <row r="38" ht="15" hidden="0">
      <c r="B38" s="6" t="s">
        <v>177</v>
      </c>
      <c r="C38" s="17" t="n">
        <f aca="0">COUNTIF(E2:E36,"CL-*")+COUNTIF(E2:E36,"Consolidated*")</f>
        <v>0</v>
      </c>
    </row>
    <row r="39" ht="15" hidden="0">
      <c r="B39" s="6" t="s">
        <v>178</v>
      </c>
      <c r="C39" s="17" t="n">
        <f aca="0">COUNTIF(E2:E36,"Excluded*")</f>
        <v>0</v>
      </c>
    </row>
  </sheetData>
  <hyperlinks>
    <hyperlink ref="D2" r:id="R9fb215953090433c"/>
    <hyperlink ref="D3" r:id="R44a2e571593b4f40"/>
    <hyperlink ref="D4" r:id="R48cc0d2676674a53"/>
    <hyperlink ref="D5" r:id="Rdaeb3775c7ba48f6"/>
    <hyperlink ref="D6" r:id="R6a2f0c1e15d64be0"/>
    <hyperlink ref="D7" r:id="Ra0f343d3dc7f41cd"/>
    <hyperlink ref="D8" r:id="R2341521c324248d1"/>
    <hyperlink ref="D9" r:id="Rc5851149072c497f"/>
    <hyperlink ref="D10" r:id="Rf1d55b29d4504506"/>
    <hyperlink ref="D11" r:id="R4d82f85cf8614afd"/>
    <hyperlink ref="D12" r:id="R8cd7b7f84dc64418"/>
    <hyperlink ref="D13" r:id="R6752d6ebf7044cd2"/>
    <hyperlink ref="D14" r:id="Rd80229459e094b1a"/>
    <hyperlink ref="D15" r:id="R28efa6b90f4d4177"/>
    <hyperlink ref="D16" r:id="Rd6d9fcd2d45c4a31"/>
    <hyperlink ref="D17" r:id="Re6e2346d96b84eca"/>
    <hyperlink ref="D18" r:id="Rbfa8d9e2a8bd4dcd"/>
    <hyperlink ref="D19" r:id="R7b3fd75958ec401b"/>
    <hyperlink ref="D20" r:id="R7d766adf99b5453c"/>
    <hyperlink ref="D21" r:id="R33053e54667c4f8e"/>
    <hyperlink ref="D22" r:id="Rd2633bcad2724cea"/>
    <hyperlink ref="D23" r:id="Re5c03e48823a45ff"/>
    <hyperlink ref="D24" r:id="Rcbe0dde299ce4b65"/>
    <hyperlink ref="D25" r:id="Rb48cc93fda7b43b3"/>
    <hyperlink ref="D26" r:id="R20676338a36b41bd"/>
    <hyperlink ref="D27" r:id="Rc01e782c72b841d3"/>
    <hyperlink ref="D28" r:id="R72590e723075440f"/>
    <hyperlink ref="D29" r:id="R953eb16df88a49a2"/>
    <hyperlink ref="D30" r:id="R963a87f7c36847f5"/>
    <hyperlink ref="D31" r:id="R6ebb797123c54e65"/>
    <hyperlink ref="D32" r:id="Ra1fc564845d147b7"/>
    <hyperlink ref="D33" r:id="R60f206f00fe74097"/>
    <hyperlink ref="D34" r:id="Rcc86c60aeff44f84"/>
    <hyperlink ref="D35" r:id="Rcd7f0e3395594648"/>
    <hyperlink ref="D36" r:id="R31d1162c38874a64"/>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179</v>
      </c>
      <c r="B1" s="4" t="s">
        <v>180</v>
      </c>
      <c r="C1" s="4" t="s">
        <v>181</v>
      </c>
      <c r="D1" s="4" t="s">
        <v>182</v>
      </c>
      <c r="E1" s="4" t="s">
        <v>183</v>
      </c>
    </row>
    <row r="2" ht="23.850000381469727" hidden="0">
      <c r="A2" s="11" t="s">
        <v>184</v>
      </c>
      <c r="B2" s="11" t="s">
        <v>185</v>
      </c>
      <c r="C2" s="11" t="s">
        <v>186</v>
      </c>
      <c r="D2" s="13" t="s">
        <v>187</v>
      </c>
      <c r="E2" s="11"/>
    </row>
    <row r="3" ht="23.850000381469727" hidden="0">
      <c r="A3" s="11" t="s">
        <v>188</v>
      </c>
      <c r="B3" s="11" t="s">
        <v>185</v>
      </c>
      <c r="C3" s="11" t="s">
        <v>189</v>
      </c>
      <c r="D3" s="13" t="s">
        <v>190</v>
      </c>
      <c r="E3" s="11"/>
    </row>
    <row r="4" ht="35.04999923706055" hidden="0">
      <c r="A4" s="11" t="s">
        <v>191</v>
      </c>
      <c r="B4" s="11" t="s">
        <v>185</v>
      </c>
      <c r="C4" s="11" t="s">
        <v>192</v>
      </c>
      <c r="D4" s="13" t="s">
        <v>193</v>
      </c>
      <c r="E4" s="11" t="s">
        <v>194</v>
      </c>
    </row>
    <row r="5" ht="15" hidden="0">
      <c r="A5" s="11" t="s">
        <v>195</v>
      </c>
      <c r="B5" s="11" t="s">
        <v>196</v>
      </c>
      <c r="C5" s="11" t="s">
        <v>197</v>
      </c>
      <c r="D5" s="13" t="s">
        <v>55</v>
      </c>
      <c r="E5" s="11"/>
    </row>
    <row r="6" ht="23.850000381469727" hidden="0">
      <c r="A6" s="11" t="s">
        <v>198</v>
      </c>
      <c r="B6" s="11" t="s">
        <v>196</v>
      </c>
      <c r="C6" s="11" t="s">
        <v>199</v>
      </c>
      <c r="D6" s="13" t="s">
        <v>64</v>
      </c>
      <c r="E6" s="11"/>
    </row>
    <row r="7" ht="15" hidden="0">
      <c r="A7" s="11" t="s">
        <v>200</v>
      </c>
      <c r="B7" s="11" t="s">
        <v>196</v>
      </c>
      <c r="C7" s="11" t="s">
        <v>201</v>
      </c>
      <c r="D7" s="13" t="s">
        <v>116</v>
      </c>
      <c r="E7" s="11"/>
    </row>
    <row r="8" ht="23.850000381469727" hidden="0">
      <c r="A8" s="11" t="s">
        <v>202</v>
      </c>
      <c r="B8" s="11" t="s">
        <v>196</v>
      </c>
      <c r="C8" s="11" t="s">
        <v>203</v>
      </c>
      <c r="D8" s="13" t="s">
        <v>204</v>
      </c>
      <c r="E8" s="11" t="s">
        <v>205</v>
      </c>
    </row>
    <row r="9" ht="15" hidden="0">
      <c r="A9" s="11" t="s">
        <v>206</v>
      </c>
      <c r="B9" s="11" t="s">
        <v>196</v>
      </c>
      <c r="C9" s="11" t="s">
        <v>207</v>
      </c>
      <c r="D9" s="13" t="s">
        <v>208</v>
      </c>
      <c r="E9" s="11"/>
    </row>
    <row r="10" ht="23.850000381469727" hidden="0">
      <c r="A10" s="11" t="s">
        <v>209</v>
      </c>
      <c r="B10" s="11" t="s">
        <v>196</v>
      </c>
      <c r="C10" s="11" t="s">
        <v>210</v>
      </c>
      <c r="D10" s="13" t="s">
        <v>190</v>
      </c>
      <c r="E10" s="11"/>
    </row>
    <row r="11" ht="15" hidden="0">
      <c r="A11" s="11" t="s">
        <v>211</v>
      </c>
      <c r="B11" s="11" t="s">
        <v>196</v>
      </c>
      <c r="C11" s="11" t="s">
        <v>212</v>
      </c>
      <c r="D11" s="13" t="s">
        <v>213</v>
      </c>
      <c r="E11" s="11"/>
    </row>
    <row r="12" ht="15" hidden="0">
      <c r="A12" s="11" t="s">
        <v>214</v>
      </c>
      <c r="B12" s="11" t="s">
        <v>215</v>
      </c>
      <c r="C12" s="11" t="s">
        <v>216</v>
      </c>
      <c r="D12" s="13" t="s">
        <v>217</v>
      </c>
      <c r="E12" s="11" t="s">
        <v>218</v>
      </c>
    </row>
    <row r="13" ht="15" hidden="0">
      <c r="A13" s="11" t="s">
        <v>219</v>
      </c>
      <c r="B13" s="11" t="s">
        <v>220</v>
      </c>
      <c r="C13" s="11" t="s">
        <v>221</v>
      </c>
      <c r="D13" s="11"/>
      <c r="E13" s="11"/>
    </row>
    <row r="14" ht="36" hidden="0" customHeight="1">
      <c r="A14" s="23" t="str">
        <v>CL-BKJ-0001</v>
      </c>
      <c r="B14" s="23" t="str">
        <v>Cover artwork</v>
      </c>
      <c r="C14" s="23" t="str">
        <v>Judge Death substitutes for Joker, holding the camera beside his skeletal grin. Cover date October 21, 2003; GCD lists September 24 on-sale for the base issue. Exact variant distribution day remains unconfirmed.</v>
      </c>
      <c r="D14" s="23" t="str">
        <v>https://www.keycollectorcomics.com/issue/judge-dredd-the-megazine-1-211%2C552603/
https://www.comiccollectorlive.com/storyarc/tag-homage-cover--batman-the-killing-joke/page-1/c8516a53-0e62-4ccf-93f6-08a447a4f8c3</v>
      </c>
      <c r="E14" s="23" t="str">
        <v>No additional follow-up identified.</v>
      </c>
    </row>
    <row r="15" ht="36" hidden="0" customHeight="1">
      <c r="A15" s="23" t="str">
        <v>CL-BKJ-0002</v>
      </c>
      <c r="B15" s="23" t="str">
        <v>Cover artwork</v>
      </c>
      <c r="C15" s="23" t="str">
        <v>Joker aims the camera while Booster Gold and Barbara Gordon appear in its lens reflection. DC confirms December 12, 2007 on-sale. Cover colors are credited to Brian Miller, distinct from interior-team shorthand.</v>
      </c>
      <c r="D15" s="23" t="str">
        <v>https://www.comics.org/issue/370051/?display=grid
https://comicvine.gamespot.com/profile/cbishop/lists/batman-the-killing-joke-homages-149/71257/</v>
      </c>
      <c r="E15" s="23" t="str">
        <v>No additional follow-up identified.</v>
      </c>
    </row>
    <row r="16" ht="36" hidden="0" customHeight="1">
      <c r="A16" s="23" t="str">
        <v>CL-BKJ-0003</v>
      </c>
      <c r="B16" s="23" t="str">
        <v>Cover artwork</v>
      </c>
      <c r="C16" s="23" t="str">
        <v>Spider-Man holds the camera; Freak appears in its lens reflection. March 5, 2008 on-sale corroborated by retailer and contemporary shipping list; May is the cover date. The 1:20 ratio is edition metadata, not a print quantity.</v>
      </c>
      <c r="D16" s="23" t="str">
        <v>https://www.g-mart.com/static/f080971.html
https://leagueofcomicgeeks.com/profile/galko/lists/8691/cover-homage-batman-the-killing-joke</v>
      </c>
      <c r="E16" s="23" t="str">
        <v>No additional follow-up identified.</v>
      </c>
    </row>
    <row r="17" ht="36" hidden="0" customHeight="1">
      <c r="A17" s="23" t="str">
        <v>CL-BKJ-0004</v>
      </c>
      <c r="B17" s="23" t="str">
        <v>Cover artwork</v>
      </c>
      <c r="C17" s="23" t="str">
        <v>Megatron recreates the camera-and-grin portrait. Apocalypse Comics exclusive, reported 1,000 copies by contemporary Transformers index. Camera identity is not resolved as a named Transformer.</v>
      </c>
      <c r="D17" s="23" t="str">
        <v>https://www.ntfa.net/ntfa/comics/idw/allhailmegatron_v1.php
https://comicvine.gamespot.com/profile/cbishop/lists/batman-the-killing-joke-homages-149/71257/</v>
      </c>
      <c r="E17" s="23" t="str">
        <v>Some character identities remain unresolved.</v>
      </c>
    </row>
    <row r="18" ht="48" hidden="0" customHeight="1">
      <c r="A18" s="23" t="str">
        <v>CL-BKJ-0005</v>
      </c>
      <c r="B18" s="23" t="str">
        <v>Cover artwork</v>
      </c>
      <c r="C18" s="23" t="str">
        <v>Joker forms a circle with his fingers over one eye, adapting the original eye-and-lens framing without a camera. Cover-specific Roux attribution corroborated by Key Collector; DC confirms November 12, 2008 on-sale. This is a looser visual adaptation, not an exact camera redraw.</v>
      </c>
      <c r="D18" s="23" t="str">
        <v>https://www.dc.com/comics/batman-confidential-2007/batman-confidential-23
https://leagueofcomicgeeks.com/profile/galko/lists/8691/cover-homage-batman-the-killing-joke</v>
      </c>
      <c r="E18" s="23" t="str">
        <v>No additional follow-up identified.</v>
      </c>
    </row>
    <row r="19" ht="36" hidden="0" customHeight="1">
      <c r="A19" s="23" t="str">
        <v>CL-BKJ-0006</v>
      </c>
      <c r="B19" s="23" t="str">
        <v>Cover artwork</v>
      </c>
      <c r="C19" s="23" t="str">
        <v>Quackerjack holds the camera and smiles in Bolland’s composition. March 2, 2011 on-sale corroborated by GCD and contemporary release review. Cover B uses Darkwing and a gun and is a distinct drawing, not a production treatment.</v>
      </c>
      <c r="D19" s="23" t="str">
        <v>https://www.comics.org/issue/811283/
https://comicvine.gamespot.com/profile/cbishop/lists/batman-the-killing-joke-homages-149/71257/</v>
      </c>
      <c r="E19" s="23" t="str">
        <v>No additional follow-up identified.</v>
      </c>
    </row>
    <row r="20" ht="48" hidden="0" customHeight="1">
      <c r="A20" s="23" t="str">
        <v>CL-BKJ-0007</v>
      </c>
      <c r="B20" s="23" t="str">
        <v>Cover artwork</v>
      </c>
      <c r="C20" s="23" t="str">
        <v>The Wonderland Mad Hatter aims a camera with a woman reflected in the lens. September 26, 2012 date retained from supplied exact listing. This is Wonderland (UPC73621143319000321), not Alice in Wonderland #3 from March 2012. Reflected woman identity awaits confirmation.</v>
      </c>
      <c r="D20" s="23" t="str">
        <v>https://www.ebay.com/p/16056852519
https://comicvine.gamespot.com/profile/cbishop/lists/batman-the-killing-joke-homages-149/71257/</v>
      </c>
      <c r="E20" s="23" t="str">
        <v>Some character identities remain unresolved.</v>
      </c>
    </row>
    <row r="21" ht="36" hidden="0" customHeight="1">
      <c r="A21" s="23" t="str">
        <v>CL-BKJ-0008</v>
      </c>
      <c r="B21" s="23" t="str">
        <v>Cover artwork</v>
      </c>
      <c r="C21" s="23" t="str">
        <v>A fashion portrait places an instant camera beside a face, echoing Bolland’s close-up composition. December 5, 2012 on-sale confirmed in GCD. Cover cast is not separately indexed; interior cast is not substituted for the depicted person.</v>
      </c>
      <c r="D21" s="23" t="str">
        <v>https://www.comics.org/issue/1037156/
https://leagueofcomicgeeks.com/profile/galko/lists/8691/cover-homage-batman-the-killing-joke</v>
      </c>
      <c r="E21" s="23" t="str">
        <v>Some character identities remain unresolved.</v>
      </c>
    </row>
    <row r="22" ht="132" hidden="0" customHeight="1">
      <c r="A22" s="23" t="str">
        <v>CL-BKJ-0009</v>
      </c>
      <c r="B22" s="23" t="str">
        <v>Cover artwork</v>
      </c>
      <c r="C22" s="23" t="str">
        <v>Dead End replaces the camera with a cellphone in a signed after-Bolland reinterpretation. Corrects supplied March2014 to confirmedFebruary19,2014 on-sale date. GCD edition-specific maincover credits BrunoBessadi pencils/inks, explicitly identifies KillingJoke homage and afterBolland signature. RetailerProductDEC131110 cleanmaincovermatches. Character is DeadEnd(Jack), a maskedblondprotagonist holding smartphone, not Joker. KenHaeser secondprinting/reorderMutiehomage is XForce1composition and NOT interchangeablewiththismaincover. InteriorcoloristGaetanGeorges is not asserted ascovercolorist absentexactcredit. Publisherlegacyproductpage currently returnsgenericpage; originalSquarespace review imagefiles are300×300 missingimage placeholders, rejected. Chosenretailernative566×849 fullcover has no exteriorborder.</v>
      </c>
      <c r="D22" s="23" t="str">
        <v>https://www.comics.org/issue/1180296/
https://everythingcomics.ca/products/dec131110
https://comicbastards.com/comics/review-bad-ass-2</v>
      </c>
      <c r="E22" s="23" t="str">
        <v>No additional follow-up identified.</v>
      </c>
    </row>
    <row r="23" ht="36" hidden="0" customHeight="1">
      <c r="A23" s="23" t="str">
        <v>CL-BKJ-0010</v>
      </c>
      <c r="B23" s="23" t="str">
        <v>Cover artwork</v>
      </c>
      <c r="C23" s="23" t="str">
        <v>Batgirl poses for a smartphone, with Harley Quinn visible on its screen. Published February 18, 2015. The pictured phone-screen figure is included in character indexing.</v>
      </c>
      <c r="D23" s="23" t="str">
        <v>https://www.dc.com/comics/batgirl-2011/batgirl-39
https://comicvine.gamespot.com/profile/cbishop/lists/batman-the-killing-joke-homages-149/71257/</v>
      </c>
      <c r="E23" s="23" t="str">
        <v>No additional follow-up identified.</v>
      </c>
    </row>
    <row r="24" ht="36" hidden="0" customHeight="1">
      <c r="A24" s="23" t="str">
        <v>CL-BKJ-0011</v>
      </c>
      <c r="B24" s="23" t="str">
        <v>Cover artwork</v>
      </c>
      <c r="C24" s="23" t="str">
        <v>Venom’s eye reflects Mary Jane in an adaptation of the camera-lens framing. ComicXposure exclusive. September 9, 2015 base-issue date retained; exclusive fulfillment date and cover-color credit remain unconfirmed. Symbiote host is not inferred.</v>
      </c>
      <c r="D24" s="23" t="str">
        <v>https://uncomicmas.blogspot.com/2015/08/1ra-portada-de-la-semana-amazing-spider.html
https://leagueofcomicgeeks.com/profile/galko/lists/8691/cover-homage-batman-the-killing-joke</v>
      </c>
      <c r="E24" s="23" t="str">
        <v>No additional follow-up identified.</v>
      </c>
    </row>
    <row r="25" ht="36" hidden="0" customHeight="1">
      <c r="A25" s="23" t="str">
        <v>CL-BKJ-0012</v>
      </c>
      <c r="B25" s="23" t="str">
        <v>Reference / grouped edition</v>
      </c>
      <c r="C25" s="23" t="str">
        <v>One-of-a-kind hand-drawn sketch on a Sink blank cover. Original-art reference, not a separately printed published variant. No publisher or artist announcement of a manufactured edition was located.</v>
      </c>
      <c r="D25" s="23" t="str">
        <v>https://comicvine.gamespot.com/profile/cbishop/lists/batman-the-killing-joke-homages-149/71257/</v>
      </c>
      <c r="E25" s="23" t="str">
        <v>Some character identities remain unresolved.</v>
      </c>
    </row>
    <row r="26" ht="36" hidden="0" customHeight="1">
      <c r="A26" s="23" t="str">
        <v>CL-BKJ-0013</v>
      </c>
      <c r="B26" s="23" t="str">
        <v>Cover artwork</v>
      </c>
      <c r="C26" s="23" t="str">
        <v>A decaying Joker points his camera at the reader. Forbidden Planet exclusive. August 7, 2019 base-issue date; exact exclusive fulfillment day unconfirmed. Image is a smaller native reference scan.</v>
      </c>
      <c r="D26" s="23" t="str">
        <v>https://my.comics.org/issue/2104572/
https://leagueofcomicgeeks.com/profile/galko/lists/8691/cover-homage-batman-the-killing-joke</v>
      </c>
      <c r="E26" s="23" t="str">
        <v>No additional follow-up identified.</v>
      </c>
    </row>
    <row r="27" ht="48" hidden="0" customHeight="1">
      <c r="A27" s="23" t="str">
        <v>CL-BKJ-0014</v>
      </c>
      <c r="B27" s="23" t="str">
        <v>Cover artwork</v>
      </c>
      <c r="C27" s="23" t="str">
        <v>Rorschach holds an inkblot card over one eye, reinterpreting Bolland’s own framing. Trade dress, minimal dress and virgin versions share the drawing, with small dialogue/card differences. October 13, 2020 base-issue date; exact exclusive distribution date unconfirmed.</v>
      </c>
      <c r="D27" s="23" t="str">
        <v>https://forbiddenplanet.com/posts/fptv-brian-bolland-takes-batman-liverpool/
https://leagueofcomicgeeks.com/profile/galko/lists/8691/cover-homage-batman-the-killing-joke</v>
      </c>
      <c r="E27" s="23" t="str">
        <v>No additional follow-up identified.</v>
      </c>
    </row>
    <row r="28" ht="48" hidden="0" customHeight="1">
      <c r="A28" s="23" t="str">
        <v>CL-BKJ-0015</v>
      </c>
      <c r="B28" s="23" t="str">
        <v>Reference / grouped edition</v>
      </c>
      <c r="C28" s="23" t="str">
        <v>Main-cover Joker portrait and purple incentive are related Three Jokers imagery; they are not the camera-bearing Premium G cover. Source combined main cover and 1:25 purple treatment incorrectly. Retained as a reference; Premium G Hawaiian Shirt &amp; Camera is the separately cataloged exact edition.</v>
      </c>
      <c r="D28" s="23" t="str">
        <v>https://www.lunardistribution.com/home/search?term=joker+3
https://leagueofcomicgeeks.com/profile/galko/lists/8691/cover-homage-batman-the-killing-joke</v>
      </c>
      <c r="E28" s="23" t="str">
        <v>Some character identities remain unresolved.</v>
      </c>
    </row>
    <row r="29" ht="36" hidden="0" customHeight="1">
      <c r="A29" s="23" t="str">
        <v>CL-BKJ-0016</v>
      </c>
      <c r="B29" s="23" t="str">
        <v>Cover artwork</v>
      </c>
      <c r="C29" s="23" t="str">
        <v>A red-clad woman holds an instant camera; the developing picture repeats the cover composition. August 25, 2021. Frosty Mug variant and color-splash virgin grouped. GCD reports 200 copies for this edition; quantities should not be generalized across treatments.</v>
      </c>
      <c r="D29" s="23" t="str">
        <v>https://www.comics.org/issue/2699566/?display=grid
https://leagueofcomicgeeks.com/profile/galko/lists/8691/cover-homage-batman-the-killing-joke</v>
      </c>
      <c r="E29" s="23" t="str">
        <v>Some character identities remain unresolved.</v>
      </c>
    </row>
    <row r="30" ht="48" hidden="0" customHeight="1">
      <c r="A30" s="23" t="str">
        <v>CL-BKJ-0017</v>
      </c>
      <c r="B30" s="23" t="str">
        <v>Cover artwork</v>
      </c>
      <c r="C30" s="23" t="str">
        <v>The Pooh parody repeats the purple gloves, grin, camera and green cover lettering. Exact supplied Pooh Believers edition is listed May 2022; earlier Killing Joke editions and CGC records exist. Do not treat May 1 as a verified on-sale day or merge every earlier printing indiscriminately.</v>
      </c>
      <c r="D30" s="23" t="str">
        <v>https://www.comics.org/issue/2467363/cover/4/
https://leagueofcomicgeeks.com/profile/galko/lists/8691/cover-homage-batman-the-killing-joke</v>
      </c>
      <c r="E30" s="23" t="str">
        <v>Some character identities remain unresolved.</v>
      </c>
    </row>
    <row r="31" ht="36" hidden="0" customHeight="1">
      <c r="A31" s="23" t="str">
        <v>CL-BKJ-0018</v>
      </c>
      <c r="B31" s="23" t="str">
        <v>Cover artwork</v>
      </c>
      <c r="C31" s="23" t="str">
        <v>Joker returns with his camera; Batman appears in the lens reflection. July 5, 2022 on-sale confirmed by DC and exact Cover C retailer listing.</v>
      </c>
      <c r="D31" s="23" t="str">
        <v>https://westfieldcomics.com/comic-books/Joker-15-cover-C--Brian-Bolland-2022/22042463
https://leagueofcomicgeeks.com/profile/galko/lists/8691/cover-homage-batman-the-killing-joke</v>
      </c>
      <c r="E31" s="23" t="str">
        <v>No additional follow-up identified.</v>
      </c>
    </row>
    <row r="32" ht="36" hidden="0" customHeight="1">
      <c r="A32" s="23" t="str">
        <v>CL-BKJ-0019</v>
      </c>
      <c r="B32" s="23" t="str">
        <v>Cover artwork</v>
      </c>
      <c r="C32" s="23" t="str">
        <v>Harley Quinn replaces Joker in the camera portrait. August 23, 2022 on-sale. Publisher solicitation names Sook; GCD explicitly credits both Bolland and Sook. Card-stock and later signed editions reuse this artwork.</v>
      </c>
      <c r="D32" s="23" t="str">
        <v>https://www.comics.org/issue/2426701/?display=grid
https://comicvine.gamespot.com/profile/cbishop/lists/batman-the-killing-joke-homages-149/71257/</v>
      </c>
      <c r="E32" s="23" t="str">
        <v>No additional follow-up identified.</v>
      </c>
    </row>
    <row r="33" ht="48" hidden="0" customHeight="1">
      <c r="A33" s="23" t="str">
        <v>CL-BKJ-0020</v>
      </c>
      <c r="B33" s="23" t="str">
        <v>Reference / grouped edition</v>
      </c>
      <c r="C33" s="23" t="str">
        <v>Collector database labels this a Killing Joke homage; a usable exact cover image is unavailable. Art Pop Comic Expo July 2023 record retained as unverified reference. CCL supplies a sanitized placeholder, not the actual cover. Do not confuse with Silver Ray Gun Cheesecake #2 from November 2025.</v>
      </c>
      <c r="D33" s="23" t="str">
        <v>https://www.comiccollectorlive.com/issue/comic-books/Cheesecake/2-C-Killing-Joke-Homage-Cover/53e9c9de-9ca4-45cb-90c8-580b4542f1e4</v>
      </c>
      <c r="E33" s="23" t="str">
        <v>Some character identities remain unresolved.</v>
      </c>
    </row>
    <row r="34" ht="36" hidden="0" customHeight="1">
      <c r="A34" s="23" t="str">
        <v>CL-BKJ-0021</v>
      </c>
      <c r="B34" s="23" t="str">
        <v>Reference / grouped edition</v>
      </c>
      <c r="C34" s="23" t="str">
        <v>Promotional catalog cover combines an existing Killing Joke illustration with merchandise photography. November 2007 catalog; exact day unconfirmed. Reproduced art/merchandise reference, not a newly drawn cover homage.</v>
      </c>
      <c r="D34" s="23" t="str">
        <v>https://www.comiccollectorlive.com/issue/magazines/Previews/230/4ca8d496-9e95-415f-a5ff-6396e252d8b4</v>
      </c>
      <c r="E34" s="23" t="str">
        <v>Some character identities remain unresolved.</v>
      </c>
    </row>
    <row r="35" ht="48" hidden="0" customHeight="1">
      <c r="A35" s="23" t="str">
        <v>CL-BKJ-0022</v>
      </c>
      <c r="B35" s="23" t="str">
        <v>Cover artwork</v>
      </c>
      <c r="C35" s="23" t="str">
        <v>A green-faced, wide-brim-hatted monster poses with the camera and Say cheese lettering. Actual May 7, 2025 shipping list supersedes supplied April 30 date and older March solicitation. Cover E and holofoil flip treatment are one drawing. The exact pictured monster identity remains under review.</v>
      </c>
      <c r="D35" s="23" t="str">
        <v>https://www.previewsworld.com/NewReleases/Export?format=pdf&amp;releaseDate=05%2F07%2F2025
https://leagueofcomicgeeks.com/profile/galko/lists/8691/cover-homage-batman-the-killing-joke</v>
      </c>
      <c r="E35" s="23" t="str">
        <v>Some character identities remain unresolved.</v>
      </c>
    </row>
    <row r="36" ht="72" hidden="0" customHeight="1">
      <c r="A36" s="23" t="str">
        <v>CL-BKJ-0023</v>
      </c>
      <c r="B36" s="23" t="str">
        <v>Cover artwork</v>
      </c>
      <c r="C36" s="23" t="str">
        <v>Spider-Man takes a photograph among shattered reflections of his villains. Retailer confirms C2E2 Snap Shot trade/virgin options and April 9, 2025 base-issue date. Exclusive event distribution and print quantity remain unconfirmed. The camera flash and reflected cast adapt the original composition. The supplied collector list attributes this to The Killing Joke; visual camera-motif support is retained, but no explicit creator target confirmation was located.</v>
      </c>
      <c r="D36" s="23" t="str">
        <v>https://hawkinscollectibles.com/products/amazing-spider-man-1-mico-suayan-c2e2-exclusive-snap-shot-variant-options-04-09-25</v>
      </c>
      <c r="E36" s="23" t="str">
        <v>No additional follow-up identified.</v>
      </c>
    </row>
    <row r="37" ht="48" hidden="0" customHeight="1">
      <c r="A37" s="23" t="str">
        <v>CL-BKJ-0024</v>
      </c>
      <c r="B37" s="23" t="str">
        <v>Cover artwork</v>
      </c>
      <c r="C37" s="23" t="str">
        <v>Reggie Mantle holds the camera while Mr. Justice appears in the lens. May 21, 2025 release confirmed by distributor order form and exact Cover C listing. Later Dynamic Forces signed copies reuse the drawing.</v>
      </c>
      <c r="D37" s="23" t="str">
        <v>https://comicade.com/catalogue/editorials/archie-comic-publications/series/archie-is-mr-justice/issues/41419
https://comicvine.gamespot.com/profile/cbishop/lists/batman-the-killing-joke-homages-149/71257/</v>
      </c>
      <c r="E37" s="23" t="str">
        <v>No additional follow-up identified.</v>
      </c>
    </row>
    <row r="38" ht="60" hidden="0" customHeight="1">
      <c r="A38" s="23" t="str">
        <v>CL-BKJ-0025</v>
      </c>
      <c r="B38" s="23" t="str">
        <v>Cover artwork</v>
      </c>
      <c r="C38" s="23" t="str">
        <v>Art the Clown recreates the camera portrait in a Terrifier-inspired tribute. NYCC 2025 foil colors grouped. Captured Collectibles reports 300 copies for its Picture Perfect offering; do not apply that quantity to every color. A creator-exclusive orange foil is reported separately by collectors but not independently verified. October 15 is supplied listing metadata, not a verified day for all foils.</v>
      </c>
      <c r="D38" s="23" t="str">
        <v>https://shop.com/products/10090446094658/orbit-birth-of-a-slasher-terrifier-picture-perfect-nycc-exclusive-cover-by-davis
https://leagueofcomicgeeks.com/profile/galko/lists/8691/cover-homage-batman-the-killing-joke</v>
      </c>
      <c r="E38" s="23" t="str">
        <v>Some character identities remain unresolved.</v>
      </c>
    </row>
    <row r="39" ht="72" hidden="0" customHeight="1">
      <c r="A39" s="23" t="str">
        <v>CL-BKJ-0026</v>
      </c>
      <c r="B39" s="23" t="str">
        <v>Cover artwork</v>
      </c>
      <c r="C39" s="23" t="str">
        <v>Deadpool tears away the original Killing Joke cover to reveal himself behind Joker. Bolland revisits his own artwork rather than simply repeating the camera pose. Base issue November 19, 2025; East Side lists November 24 exclusive distribution, while other retailers use the base date. Exact first exclusive day remains qualified. MegaCon 2026 foil uses the same drawing and is grouped. Retailer-reported quantities apply to named editions only.</v>
      </c>
      <c r="D39" s="23" t="str">
        <v>https://eastsidecomics.com/products/batman-deadpool-1-brian-bolland-trade-dress-killing-joke-variant-joker-ltd-800
https://www.7ate9comics.com/products/batman-deadpool-1-megacon-2026-brian-bolland-killing-joke-tribute-foil-virgin-variant-cover-ltd-to-only-800</v>
      </c>
      <c r="E39" s="23" t="str">
        <v>No additional follow-up identified.</v>
      </c>
    </row>
    <row r="40" ht="72" hidden="0" customHeight="1">
      <c r="A40" s="23" t="str">
        <v>CL-BKJ-0027</v>
      </c>
      <c r="B40" s="23" t="str">
        <v>Cover artwork</v>
      </c>
      <c r="C40" s="23" t="str">
        <v>Carl Kolchak aims his camera beside his smiling face. The creator explicitly identifies Bolland’s Killing Joke cover as the reference. Creator’s August 18, 2026 update identifies the homage and credits EV Cantada, Zac Atkinson and Tom Napolitano. IPG lists September 2026 publication for the 188-page Monstrous Books paperback, ISBN 9781946346360. Exact fulfillment day and print quantity are unconfirmed. Earlier 1,000-copy references concern the prior edition and are not applied here.</v>
      </c>
      <c r="D40" s="23" t="str">
        <v>https://kolchak-comics.backerkit.com/hosted_preorders/project_updates
https://www.ipgbook.com/kolchak--the-night-stalker-----50th-anniversary--editor-s-edition--products-9781946346360.php
https://bobby-nash-news.blogspot.com/2026/08/get-ready-to-stalk-night-again.html
https://comic-watch.com/news/comic-book-news/the-korner-updates-august-30-2026</v>
      </c>
      <c r="E40" s="23" t="str">
        <v>No additional follow-up identified.</v>
      </c>
    </row>
    <row r="41" ht="120" hidden="0" customHeight="1">
      <c r="A41" s="23" t="str">
        <v>CL-BKJ-0028</v>
      </c>
      <c r="B41" s="23" t="str">
        <v>Cover artwork</v>
      </c>
      <c r="C41" s="23" t="str">
        <v>Publisher explicitly identifies this as the Batman: The Killing Joke Hawaiian shirt and camera edition. Reinterprets the camera/Joker motif in Fabok’s close-up portrait format. The ordinary fingers-around-eye main cover and its purple incentive do not show the camera and are separate compositions. DC primary announcement confirms Fabok, Brad Anderson and October 27, 2020 release; Lunar exact edition 0820DC035, UPC 76194136015700351, $6.99, matches artwork. Premium G required a minimum retailer order of 50 copies, which is not a 1:50 incentive or total print run. One free compilation/contact cover was offered for ordering 50 copies of each of nine premium variants (450 total); that offer must not be assigned to G. December 2020 is the cover date. No identifiable Batman reflection appears in the camera lens.</v>
      </c>
      <c r="D41" s="23" t="str">
        <v>https://www.dc.com/blog/2020/06/25/premium-variant-covers-coming-for-batman-three-jokers
https://www.lunardistribution.com/home/search?term=joker+3
https://dc.fandom.com/wiki/Batman:_Three_Jokers_Vol_1_3
https://static.wikia.nocookie.net/marvel_dc/images/8/81/Batman_Three_Jokers_Vol_1_3_Killing_Joke_Hawaiian_Shirt_%26_Camera_Variant.jpg/revision/latest?cb=20201028233911</v>
      </c>
      <c r="E41" s="23" t="str">
        <v>No additional follow-up identified.</v>
      </c>
    </row>
    <row r="42" ht="15" hidden="0" customHeight="1">
      <c r="A42" s="23" t="str">
        <v>Killing Joke reprints, translated editions and January 2026 facsimile</v>
      </c>
      <c r="B42" s="23" t="str">
        <v>Reference only</v>
      </c>
      <c r="C42" s="23" t="str">
        <v>Reproduce the original artwork rather than adding a new homage composition.</v>
      </c>
      <c r="D42" s="23" t="str">
        <v>https://www.comics.org/issue/2810426/</v>
      </c>
      <c r="E42" s="23" t="str">
        <v>Not counted without additional evidence.</v>
      </c>
    </row>
    <row r="43" ht="24" hidden="0" customHeight="1">
      <c r="A43" s="23" t="str">
        <v>Ben Oliver Killing Joke Reprise fine-art print, December 2026</v>
      </c>
      <c r="B43" s="23" t="str">
        <v>Related art; not comic gallery</v>
      </c>
      <c r="C43" s="23" t="str">
        <v>Commercial art print references Bolland’s later anniversary slipcover rather than the 1988 frontal cover.</v>
      </c>
      <c r="D43" s="23" t="str">
        <v>https://www.merchoid.com/uk/dc-comics-batman-the-killing-joke-reprise-fine-art-print-46-x-61cm-unframed/</v>
      </c>
      <c r="E43" s="23" t="str">
        <v>Not counted without additional evidence.</v>
      </c>
    </row>
    <row r="44" ht="24" hidden="0" customHeight="1">
      <c r="A44" s="23" t="str">
        <v>Batgirl #41 Rafael Albuquerque Joker variant</v>
      </c>
      <c r="B44" s="23" t="str">
        <v>Unpublished cover; not counted</v>
      </c>
      <c r="C44" s="23" t="str">
        <v>Withdrawn before publication; camera-less thematic callback rather than a published edition in this catalog.</v>
      </c>
      <c r="D44" s="23" t="str">
        <v>https://time.com/3755285/batgirl-joker-cover-controversy-feminism/</v>
      </c>
      <c r="E44" s="23" t="str">
        <v>Not counted without additional evidence.</v>
      </c>
    </row>
    <row r="45" ht="60" hidden="0" customHeight="1">
      <c r="A45" s="23" t="str">
        <v>Upcoming review</v>
      </c>
      <c r="B45" s="23" t="str">
        <v>Reviewed 2026-10-21</v>
      </c>
      <c r="C45" s="23" t="str">
        <v>No exact-target comic homage with a confirmed release after October 21, 2026 was located. Kolchak’s Editor’s Edition is a September 2026 publication with exact fulfillment day unconfirmed. MegaCon 2026 Batman/Deadpool foil repeats the 2025 drawing. The December 2026 Ben Oliver fine-art print follows a later anniversary slipcover rather than the 1988 frontal cover and is retained only as a related-art lead.</v>
      </c>
      <c r="D45" s="23" t="str">
        <v>See edition-specific sources above</v>
      </c>
      <c r="E45" s="23" t="str">
        <v>Recheck when new solicitations are published.</v>
      </c>
    </row>
  </sheetData>
  <hyperlinks>
    <hyperlink ref="D2" r:id="Rb90386744e3c45ec"/>
    <hyperlink ref="D3" r:id="Raaf6fceda24143eb"/>
    <hyperlink ref="D4" r:id="R39a63fef45e1415c"/>
    <hyperlink ref="D5" r:id="R4f672d515e3147b3"/>
    <hyperlink ref="D6" r:id="R19ba6c3d59ec4880"/>
    <hyperlink ref="D7" r:id="R5acf1f7e61544e70"/>
    <hyperlink ref="D8" r:id="R94d46234ea7649a8"/>
    <hyperlink ref="D9" r:id="Rb1ac4643de2a4c6a"/>
    <hyperlink ref="D10" r:id="R3d66e29da5e048e1"/>
    <hyperlink ref="D11" r:id="R575ebf9086df40d9"/>
    <hyperlink ref="D12" r:id="R9a42c69327604683"/>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222</v>
      </c>
      <c r="B1" s="4" t="s">
        <v>223</v>
      </c>
      <c r="C1" s="4" t="s">
        <v>224</v>
      </c>
    </row>
    <row r="2" ht="15" hidden="0" customHeight="1">
      <c r="A2" s="18" t="s">
        <v>16</v>
      </c>
      <c r="B2" s="38" t="str">
        <v>Stable record ID, retained across research updates.</v>
      </c>
      <c r="C2" s="38" t="str">
        <v>CL-ASM238-0001</v>
      </c>
    </row>
    <row r="3" ht="15" hidden="0" customHeight="1">
      <c r="A3" s="18" t="s">
        <v>17</v>
      </c>
      <c r="B3" s="38" t="str">
        <v>Series or collected-edition title for this cover.</v>
      </c>
      <c r="C3" s="38" t="str">
        <v>The Amazing Spider-Man</v>
      </c>
    </row>
    <row r="4" ht="15" hidden="0" customHeight="1">
      <c r="A4" s="18" t="s">
        <v>18</v>
      </c>
      <c r="B4" s="38" t="str">
        <v>Issue number or collected volume designation.</v>
      </c>
      <c r="C4" s="38" t="str">
        <v>#31</v>
      </c>
    </row>
    <row r="5" ht="15" hidden="0" customHeight="1">
      <c r="A5" s="18" t="s">
        <v>19</v>
      </c>
      <c r="B5" s="38" t="str">
        <v>Publication year; exact date can remain unconfirmed.</v>
      </c>
      <c r="C5" s="38" t="str">
        <v>2019</v>
      </c>
    </row>
    <row r="6" ht="15" hidden="0" customHeight="1">
      <c r="A6" s="18" t="s">
        <v>20</v>
      </c>
      <c r="B6" s="38" t="str">
        <v>Publisher or imprint for the exact edition.</v>
      </c>
      <c r="C6" s="38" t="str">
        <v>Marvel Comics</v>
      </c>
    </row>
    <row r="7" ht="15" hidden="0" customHeight="1">
      <c r="A7" s="18" t="s">
        <v>21</v>
      </c>
      <c r="B7" s="38" t="str">
        <v>Cover-specific credits; interior credits are not substituted.</v>
      </c>
      <c r="C7" s="38" t="str">
        <v>Pencils; inks; colors when confirmed</v>
      </c>
    </row>
    <row r="8" ht="15" hidden="0" customHeight="1">
      <c r="A8" s="18" t="s">
        <v>22</v>
      </c>
      <c r="B8" s="38" t="str">
        <v>Exact cover edition; treatments of one drawing are grouped.</v>
      </c>
      <c r="C8" s="38" t="str">
        <v>Trade dress, virgin or sketch edition</v>
      </c>
    </row>
    <row r="9" ht="15" hidden="0" customHeight="1">
      <c r="A9" s="18" t="s">
        <v>23</v>
      </c>
      <c r="B9" s="38" t="str">
        <v>The original cover whose composition is referenced.</v>
      </c>
      <c r="C9" s="38" t="str">
        <v>The Amazing Spider-Man #238</v>
      </c>
    </row>
    <row r="10" ht="15" hidden="0" customHeight="1">
      <c r="A10" s="18" t="s">
        <v>24</v>
      </c>
      <c r="B10" s="38" t="str">
        <v>Relationship to the original; uncertain targets remain qualified.</v>
      </c>
      <c r="C10" s="38" t="str">
        <v>Direct homage; parody; reference</v>
      </c>
    </row>
    <row r="11" ht="15" hidden="0" customHeight="1">
      <c r="A11" s="18" t="s">
        <v>25</v>
      </c>
      <c r="B11" s="38" t="str">
        <v>Named characters identified on the exact artwork.</v>
      </c>
      <c r="C11" s="38" t="str">
        <v>Arachknight</v>
      </c>
    </row>
    <row r="12" ht="15" hidden="0" customHeight="1">
      <c r="A12" s="18" t="s">
        <v>26</v>
      </c>
      <c r="B12" s="38" t="str">
        <v>Confirmed exclusive retailer, or explicit absence/uncertainty.</v>
      </c>
      <c r="C12" s="38" t="str">
        <v>Retailer name; Not documented</v>
      </c>
    </row>
    <row r="13" ht="15" hidden="0" customHeight="1">
      <c r="A13" s="18" t="s">
        <v>27</v>
      </c>
      <c r="B13" s="38" t="str">
        <v>Confirmed event association, when supported.</v>
      </c>
      <c r="C13" s="38" t="str">
        <v>Event name; Not documented</v>
      </c>
    </row>
    <row r="14" ht="15" hidden="0" customHeight="1">
      <c r="A14" s="18" t="s">
        <v>28</v>
      </c>
      <c r="B14" s="38" t="str">
        <v>Documented edition quantity or incentive ratio.</v>
      </c>
      <c r="C14" s="38" t="str">
        <v>500 copies; 1:25; Not documented</v>
      </c>
    </row>
    <row r="15" ht="15" hidden="0" customHeight="1">
      <c r="A15" s="18" t="s">
        <v>29</v>
      </c>
      <c r="B15" s="38" t="str">
        <v>Physical format and documented cover treatment.</v>
      </c>
      <c r="C15" s="38" t="str">
        <v>Comic; foil; trade paperback</v>
      </c>
    </row>
    <row r="16" ht="15" hidden="0" customHeight="1">
      <c r="A16" s="18" t="s">
        <v>30</v>
      </c>
      <c r="B16" s="38" t="str">
        <v>Market and language for the exact edition.</v>
      </c>
      <c r="C16" s="38" t="str">
        <v>US / English</v>
      </c>
    </row>
    <row r="17" ht="15" hidden="0" customHeight="1">
      <c r="A17" s="18" t="s">
        <v>31</v>
      </c>
      <c r="B17" s="38" t="str">
        <v>Confirmed on-sale date, or explicit date limitation.</v>
      </c>
      <c r="C17" s="38" t="str">
        <v>YYYY-MM-DD; Exact release date unconfirmed</v>
      </c>
    </row>
    <row r="18" ht="15" hidden="0" customHeight="1">
      <c r="A18" s="18" t="s">
        <v>32</v>
      </c>
      <c r="B18" s="38" t="str">
        <v>User-supplied ownership status; new research does not imply ownership.</v>
      </c>
      <c r="C18" s="38" t="str">
        <v>Not Owned; Owned; Wishlist; Unspecified</v>
      </c>
    </row>
    <row r="19" ht="15" hidden="0" customHeight="1">
      <c r="A19" s="18" t="s">
        <v>33</v>
      </c>
      <c r="B19" s="38" t="str">
        <v>User-supplied evidence, preserved when present.</v>
      </c>
      <c r="C19" s="38" t="str">
        <v>Not supplied</v>
      </c>
    </row>
    <row r="20" ht="15" hidden="0" customHeight="1">
      <c r="A20" s="18" t="s">
        <v>34</v>
      </c>
      <c r="B20" s="38" t="str">
        <v>Whether the distinct artwork belongs in the public gallery.</v>
      </c>
      <c r="C20" s="38" t="str">
        <v>Show; Hide for grouped art or references</v>
      </c>
    </row>
    <row r="21" ht="15" hidden="0" customHeight="1">
      <c r="A21" s="18" t="s">
        <v>35</v>
      </c>
      <c r="B21" s="38" t="str">
        <v>Readable identifier for this record; stable Catalog ID owns site links.</v>
      </c>
      <c r="C21" s="38" t="str">
        <v>series-issue-variant</v>
      </c>
    </row>
    <row r="22" ht="15" hidden="0" customHeight="1">
      <c r="A22" s="18" t="s">
        <v>36</v>
      </c>
      <c r="B22" s="38" t="str">
        <v>Readable cover title and edition label.</v>
      </c>
      <c r="C22" s="38" t="str">
        <v>Series #issue — edition</v>
      </c>
    </row>
    <row r="23" ht="15" hidden="0" customHeight="1">
      <c r="A23" s="18" t="s">
        <v>37</v>
      </c>
      <c r="B23" s="38" t="str">
        <v>Concise description of this cover and its relationship.</v>
      </c>
      <c r="C23" s="38" t="str">
        <v>Composition and named figures</v>
      </c>
    </row>
    <row r="24" ht="15" hidden="0" customHeight="1">
      <c r="A24" s="18" t="s">
        <v>38</v>
      </c>
      <c r="B24" s="38" t="str">
        <v>Evidence and qualifications tying the cover to its target.</v>
      </c>
      <c r="C24" s="38" t="str">
        <v>Source-supported relationship or open question</v>
      </c>
    </row>
    <row r="25" ht="15" hidden="0" customHeight="1">
      <c r="A25" s="18" t="s">
        <v>39</v>
      </c>
      <c r="B25" s="38" t="str">
        <v>Edition caveats, disputed dates and remaining gaps.</v>
      </c>
      <c r="C25" s="38" t="str">
        <v>Exact day or print quantity unconfirmed</v>
      </c>
    </row>
    <row r="26" ht="24" hidden="0" customHeight="1">
      <c r="A26" s="18" t="s">
        <v>40</v>
      </c>
      <c r="B26" s="38" t="str">
        <v>Verified requires exact-edition and target support; Partial retains gaps. Creator confirmation is distinguished from visual resemblance.</v>
      </c>
      <c r="C26" s="38" t="str">
        <v>Verified; Partial; Needs Review</v>
      </c>
    </row>
    <row r="27" ht="15" hidden="0" customHeight="1">
      <c r="A27" s="18" t="s">
        <v>41</v>
      </c>
      <c r="B27" s="38" t="str">
        <v>Best edition-specific source used in this review.</v>
      </c>
      <c r="C27" s="38" t="str">
        <v>Publisher, creator, distributor or edition listing URL</v>
      </c>
    </row>
    <row r="28" ht="15" hidden="0" customHeight="1">
      <c r="A28" s="18" t="s">
        <v>42</v>
      </c>
      <c r="B28" s="38" t="str">
        <v>Additional corroborating source when available.</v>
      </c>
      <c r="C28" s="38" t="str">
        <v>URL; No additional verified source</v>
      </c>
    </row>
    <row r="29" ht="15" hidden="0" customHeight="1">
      <c r="A29" s="18" t="s">
        <v>43</v>
      </c>
      <c r="B29" s="38" t="str">
        <v>Exact native image selected after visual review.</v>
      </c>
      <c r="C29" s="38" t="str">
        <v>Direct image URL; limitations in Collector Notes</v>
      </c>
    </row>
    <row r="30" ht="15" hidden="0" customHeight="1">
      <c r="A30" s="18" t="s">
        <v>44</v>
      </c>
      <c r="B30" s="38" t="str">
        <v>Record image identifier; the website uses its own stored asset URL.</v>
      </c>
      <c r="C30" s="38" t="str">
        <v>CL-ASM238-0001.jpg</v>
      </c>
    </row>
    <row r="31" ht="15" hidden="0" customHeight="1">
      <c r="A31" s="18" t="s">
        <v>45</v>
      </c>
      <c r="B31" s="38" t="str">
        <v>Verified artist account only when documented.</v>
      </c>
      <c r="C31" s="38" t="str">
        <v>URL; Not documented</v>
      </c>
    </row>
    <row r="32" ht="15" hidden="0" customHeight="1">
      <c r="A32" s="18" t="s">
        <v>46</v>
      </c>
      <c r="B32" s="38" t="str">
        <v>Published or a confirmed announced release state.</v>
      </c>
      <c r="C32" s="38" t="str">
        <v>Published; Solicited/Upcoming; Release unconfirmed</v>
      </c>
    </row>
    <row r="33" ht="15" hidden="0" customHeight="1">
      <c r="A33" s="18" t="s">
        <v>47</v>
      </c>
      <c r="B33" s="38" t="str">
        <v>Research pass that introduced the record.</v>
      </c>
      <c r="C33" s="38" t="str">
        <v>Deep search 2026-10-21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