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f7a9ba77074f85" /></Relationships>
</file>

<file path=xl/workbook.xml><?xml version="1.0" encoding="utf-8"?>
<workbook xmlns="http://schemas.openxmlformats.org/spreadsheetml/2006/main" xmlns:r="http://schemas.openxmlformats.org/officeDocument/2006/relationships">
  <sheets>
    <sheet name="Dashboard" sheetId="1" r:id="Rc0f2682702384ca2"/>
    <sheet name="Catalog" sheetId="2" r:id="R1ead955013f54e3b"/>
    <sheet name="galko Source List" sheetId="3" r:id="Rc661c58a1cf34940"/>
    <sheet name="Research Log" sheetId="4" r:id="Rf2565803307a4e1f"/>
    <sheet name="Data Dictionary" sheetId="5" r:id="R73eff0c289d34bc4"/>
  </sheets>
  <definedNames>
    <definedName name="_xlnm._FilterDatabase" localSheetId="1" hidden="1">'Catalog'!$A$1:$AF$20</definedName>
  </definedNames>
</workbook>
</file>

<file path=xl/sharedStrings.xml><?xml version="1.0" encoding="utf-8"?>
<x:sst xmlns:x="http://schemas.openxmlformats.org/spreadsheetml/2006/main">
  <x:si>
    <x:t xml:space="preserve">Batman: The Dark Knight Returns #2 Homage Catalog</x:t>
  </x:si>
  <x:si>
    <x:t xml:space="preserve">Metric</x:t>
  </x:si>
  <x:si>
    <x:t xml:space="preserve">Value</x:t>
  </x:si>
  <x:si>
    <x:t xml:space="preserve">Total records</x:t>
  </x:si>
  <x:si>
    <x:t xml:space="preserve">Verified</x:t>
  </x:si>
  <x:si>
    <x:t xml:space="preserve">Partial</x:t>
  </x:si>
  <x:si>
    <x:t xml:space="preserve">Needs Review</x:t>
  </x:si>
  <x:si>
    <x:t xml:space="preserve">Website visible</x:t>
  </x:si>
  <x:si>
    <x:t xml:space="preserve">Hidden research records</x:t>
  </x:si>
  <x:si>
    <x:t xml:space="preserve">Published</x:t>
  </x:si>
  <x:si>
    <x:t xml:space="preserve">Solicited / Upcoming</x:t>
  </x:si>
  <x:si>
    <x:t xml:space="preserve">Direct homages</x:t>
  </x:si>
  <x:si>
    <x:t xml:space="preserve">Parody / character-swap homages</x:t>
  </x:si>
  <x:si>
    <x:t xml:space="preserve">Retailer exclusives</x:t>
  </x:si>
  <x:si>
    <x:t xml:space="preserve">New deep-search records (Oct 2026)</x:t>
  </x:si>
  <x:si>
    <x:t xml:space="preserve">% Verified</x:t>
  </x:si>
  <x:si>
    <x:t xml:space="preserve">Catalog ID</x:t>
  </x:si>
  <x:si>
    <x:t xml:space="preserve">Title</x:t>
  </x:si>
  <x:si>
    <x:t xml:space="preserve">Issue</x:t>
  </x:si>
  <x:si>
    <x:t xml:space="preserve">Year</x:t>
  </x:si>
  <x:si>
    <x:t xml:space="preserve">Publisher</x:t>
  </x:si>
  <x:si>
    <x:t xml:space="preserve">Cover Artist</x:t>
  </x:si>
  <x:si>
    <x:t xml:space="preserve">Variant/Edition</x:t>
  </x:si>
  <x:si>
    <x:t xml:space="preserve">Homage Target</x:t>
  </x:si>
  <x:si>
    <x:t xml:space="preserve">Homage Type</x:t>
  </x:si>
  <x:si>
    <x:t xml:space="preserve">Subject/Character</x:t>
  </x:si>
  <x:si>
    <x:t xml:space="preserve">Exclusive/Retailer</x:t>
  </x:si>
  <x:si>
    <x:t xml:space="preserve">Convention/Event</x:t>
  </x:si>
  <x:si>
    <x:t xml:space="preserve">Print Run/Ratio</x:t>
  </x:si>
  <x:si>
    <x:t xml:space="preserve">Format/Finish</x:t>
  </x:si>
  <x:si>
    <x:t xml:space="preserve">Country/Language</x:t>
  </x:si>
  <x:si>
    <x:t xml:space="preserve">Release Date</x:t>
  </x:si>
  <x:si>
    <x:t xml:space="preserve">Ownership</x:t>
  </x:si>
  <x:si>
    <x:t xml:space="preserve">Ownership Evidence</x:t>
  </x:si>
  <x:si>
    <x:t xml:space="preserve">Website Visibility</x:t>
  </x:si>
  <x:si>
    <x:t xml:space="preserve">Website Slug</x:t>
  </x:si>
  <x:si>
    <x:t xml:space="preserve">Website Title</x:t>
  </x:si>
  <x:si>
    <x:t xml:space="preserve">Short Description</x:t>
  </x:si>
  <x:si>
    <x:t xml:space="preserve">Lineage/Reference Notes</x:t>
  </x:si>
  <x:si>
    <x:t xml:space="preserve">Collector Notes</x:t>
  </x:si>
  <x:si>
    <x:t xml:space="preserve">Verification Status</x:t>
  </x:si>
  <x:si>
    <x:t xml:space="preserve">Primary Source URL</x:t>
  </x:si>
  <x:si>
    <x:t xml:space="preserve">Secondary Source URL</x:t>
  </x:si>
  <x:si>
    <x:t xml:space="preserve">Cover Image Source URL</x:t>
  </x:si>
  <x:si>
    <x:t xml:space="preserve">Image Filename</x:t>
  </x:si>
  <x:si>
    <x:t xml:space="preserve">Artist Instagram</x:t>
  </x:si>
  <x:si>
    <x:t xml:space="preserve">Publication Status</x:t>
  </x:si>
  <x:si>
    <x:t xml:space="preserve">Research Added</x:t>
  </x:si>
  <x:si>
    <x:t xml:space="preserve">#</x:t>
  </x:si>
  <x:si>
    <x:t xml:space="preserve">galko card (as listed)</x:t>
  </x:si>
  <x:si>
    <x:t xml:space="preserve">LCG release date</x:t>
  </x:si>
  <x:si>
    <x:t xml:space="preserve">LCG URL</x:t>
  </x:si>
  <x:si>
    <x:t xml:space="preserve">Disposition in this catalog</x:t>
  </x:si>
  <x:si>
    <x:t xml:space="preserve">Batman: The Dark Knight Returns #2</x:t>
  </x:si>
  <x:si>
    <x:t xml:space="preserve">1986-03-25</x:t>
  </x:si>
  <x:si>
    <x:t xml:space="preserve">https://leagueofcomicgeeks.com/comic/3591987/batman-the-dark-knight-returns-2</x:t>
  </x:si>
  <x:si>
    <x:t xml:space="preserve">Excluded – original</x:t>
  </x:si>
  <x:si>
    <x:t xml:space="preserve">Pork Knight: This Little Piggy #1</x:t>
  </x:si>
  <x:si>
    <x:t xml:space="preserve">1986-07-01</x:t>
  </x:si>
  <x:si>
    <x:t xml:space="preserve">https://leagueofcomicgeeks.com/comic/6908998/pork-knight-this-little-piggy-1</x:t>
  </x:si>
  <x:si>
    <x:t xml:space="preserve">CL-DKR2-0001</x:t>
  </x:si>
  <x:si>
    <x:t xml:space="preserve">The Midnite Skulker #2</x:t>
  </x:si>
  <x:si>
    <x:t xml:space="preserve">1986-08-05</x:t>
  </x:si>
  <x:si>
    <x:t xml:space="preserve">https://leagueofcomicgeeks.com/comic/2765058/the-midnite-skulker-2</x:t>
  </x:si>
  <x:si>
    <x:t xml:space="preserve">CL-DKR2-0002</x:t>
  </x:si>
  <x:si>
    <x:t xml:space="preserve">Cerebus #93</x:t>
  </x:si>
  <x:si>
    <x:t xml:space="preserve">1987-03-01</x:t>
  </x:si>
  <x:si>
    <x:t xml:space="preserve">https://leagueofcomicgeeks.com/comic/9053920/cerebus-93</x:t>
  </x:si>
  <x:si>
    <x:t xml:space="preserve">CL-DKR2-0003</x:t>
  </x:si>
  <x:si>
    <x:t xml:space="preserve">Spawn #224</x:t>
  </x:si>
  <x:si>
    <x:t xml:space="preserve">2012-10-24</x:t>
  </x:si>
  <x:si>
    <x:t xml:space="preserve">https://leagueofcomicgeeks.com/comic/3944708/spawn-224</x:t>
  </x:si>
  <x:si>
    <x:t xml:space="preserve">CL-DKR2-0004</x:t>
  </x:si>
  <x:si>
    <x:t xml:space="preserve">Spawn #224 Cover B Todd McFarlane The Dark Knight Homage Sketch 1:10</x:t>
  </x:si>
  <x:si>
    <x:t xml:space="preserve">https://leagueofcomicgeeks.com/comic/3944708/spawn-224?variant=9666971</x:t>
  </x:si>
  <x:si>
    <x:t xml:space="preserve">Consolidated into CL-DKR2-0004</x:t>
  </x:si>
  <x:si>
    <x:t xml:space="preserve">Dark Knight III #7 1:10 Chris Burnham Variant</x:t>
  </x:si>
  <x:si>
    <x:t xml:space="preserve">2016-12-28</x:t>
  </x:si>
  <x:si>
    <x:t xml:space="preserve">https://leagueofcomicgeeks.com/comic/8001349/dark-knight-iii-the-master-race-7?variant=2341249</x:t>
  </x:si>
  <x:si>
    <x:t xml:space="preserve">CL-DKR2-0005</x:t>
  </x:si>
  <x:si>
    <x:t xml:space="preserve">Dark Knight III #8 WonderCon Chris Burnham Variant</x:t>
  </x:si>
  <x:si>
    <x:t xml:space="preserve">2017-03-29</x:t>
  </x:si>
  <x:si>
    <x:t xml:space="preserve">https://leagueofcomicgeeks.com/comic/1177387/dark-knight-iii-the-master-race-8?variant=7202155</x:t>
  </x:si>
  <x:si>
    <x:t xml:space="preserve">CL-DKR2-0006</x:t>
  </x:si>
  <x:si>
    <x:t xml:space="preserve">Exciting Comics #1 Brian Denham Terror Returns Variant</x:t>
  </x:si>
  <x:si>
    <x:t xml:space="preserve">2019-02-13</x:t>
  </x:si>
  <x:si>
    <x:t xml:space="preserve">https://leagueofcomicgeeks.com/comic/9994457/exciting-comics-1?variant=5376845</x:t>
  </x:si>
  <x:si>
    <x:t xml:space="preserve">CL-DKR2-0007</x:t>
  </x:si>
  <x:si>
    <x:t xml:space="preserve">Fantastic Four: Grand Design #1 Ed Piskor Variant</x:t>
  </x:si>
  <x:si>
    <x:t xml:space="preserve">2019-10-30</x:t>
  </x:si>
  <x:si>
    <x:t xml:space="preserve">https://leagueofcomicgeeks.com/comic/9664597/fantastic-four-grand-design-1?variant=6344252</x:t>
  </x:si>
  <x:si>
    <x:t xml:space="preserve">CL-DKR2-0008</x:t>
  </x:si>
  <x:si>
    <x:t xml:space="preserve">Babyteeth #19</x:t>
  </x:si>
  <x:si>
    <x:t xml:space="preserve">2021-07-07</x:t>
  </x:si>
  <x:si>
    <x:t xml:space="preserve">https://leagueofcomicgeeks.com/comic/2705326/babyteeth-19</x:t>
  </x:si>
  <x:si>
    <x:t xml:space="preserve">CL-DKR2-0009</x:t>
  </x:si>
  <x:si>
    <x:t xml:space="preserve">Knighted #1 Sad Lemon Comics John Gallagher Variant</x:t>
  </x:si>
  <x:si>
    <x:t xml:space="preserve">2021-11-03</x:t>
  </x:si>
  <x:si>
    <x:t xml:space="preserve">https://leagueofcomicgeeks.com/comic/9482331/knighted-1?variant=9850153</x:t>
  </x:si>
  <x:si>
    <x:t xml:space="preserve">CL-DKR2-0010</x:t>
  </x:si>
  <x:si>
    <x:t xml:space="preserve">Knighted #1 Sad Lemon Comics John Gallagher Virgin Variant</x:t>
  </x:si>
  <x:si>
    <x:t xml:space="preserve">https://leagueofcomicgeeks.com/comic/9482331/knighted-1?variant=6120472</x:t>
  </x:si>
  <x:si>
    <x:t xml:space="preserve">Consolidated into CL-DKR2-0010</x:t>
  </x:si>
  <x:si>
    <x:t xml:space="preserve">Knighted #1 Comics Elite Mark Texeira Variant</x:t>
  </x:si>
  <x:si>
    <x:t xml:space="preserve">https://leagueofcomicgeeks.com/comic/9482331/knighted-1?variant=7731242</x:t>
  </x:si>
  <x:si>
    <x:t xml:space="preserve">CL-DKR2-0011</x:t>
  </x:si>
  <x:si>
    <x:t xml:space="preserve">Knighted #1 Comics Elite Mark Texeira Virgin Variant</x:t>
  </x:si>
  <x:si>
    <x:t xml:space="preserve">https://leagueofcomicgeeks.com/comic/9482331/knighted-1?variant=7208554</x:t>
  </x:si>
  <x:si>
    <x:t xml:space="preserve">Consolidated into CL-DKR2-0011</x:t>
  </x:si>
  <x:si>
    <x:t xml:space="preserve">Knighted #1 Comics Elite Mark Texeira Black &amp; White Virgin Variant</x:t>
  </x:si>
  <x:si>
    <x:t xml:space="preserve">https://leagueofcomicgeeks.com/comic/9482331/knighted-1?variant=6466943</x:t>
  </x:si>
  <x:si>
    <x:t xml:space="preserve">Something Epic #12 Cover B Szymon Kudranski 80's Homage Variant</x:t>
  </x:si>
  <x:si>
    <x:t xml:space="preserve">2024-07-24</x:t>
  </x:si>
  <x:si>
    <x:t xml:space="preserve">https://leagueofcomicgeeks.com/comic/2860275/something-epic-12?variant=8520321</x:t>
  </x:si>
  <x:si>
    <x:t xml:space="preserve">CL-DKR2-0012</x:t>
  </x:si>
  <x:si>
    <x:t xml:space="preserve">Absolute Batman #2 Cover G Dan Panosian Variant</x:t>
  </x:si>
  <x:si>
    <x:t xml:space="preserve">2024-11-13</x:t>
  </x:si>
  <x:si>
    <x:t xml:space="preserve">https://leagueofcomicgeeks.com/comic/8081353/absolute-batman-2?variant=3023285</x:t>
  </x:si>
  <x:si>
    <x:t xml:space="preserve">CL-DKR2-0013</x:t>
  </x:si>
  <x:si>
    <x:t xml:space="preserve">Batman / Santa Claus: Silent Knight Returns #5 Cover B Pete Woods Variant</x:t>
  </x:si>
  <x:si>
    <x:t xml:space="preserve">2024-12-26</x:t>
  </x:si>
  <x:si>
    <x:t xml:space="preserve">https://leagueofcomicgeeks.com/comic/5065920/batman-santa-claus-silent-knight-returns-5?variant=2376534</x:t>
  </x:si>
  <x:si>
    <x:t xml:space="preserve">CL-DKR2-0014</x:t>
  </x:si>
  <x:si>
    <x:t xml:space="preserve">Harley Quinn #62 Cover C Guillem March Variant</x:t>
  </x:si>
  <x:si>
    <x:t xml:space="preserve">2026-05-27</x:t>
  </x:si>
  <x:si>
    <x:t xml:space="preserve">https://leagueofcomicgeeks.com/comic/7958618/harley-quinn-62?variant=5393567</x:t>
  </x:si>
  <x:si>
    <x:t xml:space="preserve">CL-DKR2-0015</x:t>
  </x:si>
  <x:si>
    <x:t xml:space="preserve">Items on galko list</x:t>
  </x:si>
  <x:si>
    <x:t xml:space="preserve">Represented in Catalog (own row or consolidated)</x:t>
  </x:si>
  <x:si>
    <x:t xml:space="preserve">Excluded (originals / reprints / reused art)</x:t>
  </x:si>
  <x:si>
    <x:t xml:space="preserve">Candidate</x:t>
  </x:si>
  <x:si>
    <x:t xml:space="preserve">Decision</x:t>
  </x:si>
  <x:si>
    <x:t xml:space="preserve">Reason</x:t>
  </x:si>
  <x:si>
    <x:t xml:space="preserve">Best Source</x:t>
  </x:si>
  <x:si>
    <x:t xml:space="preserve">Follow-up</x:t>
  </x:si>
  <x:si>
    <x:t xml:space="preserve">galko LCG list 41645 (20 items)</x:t>
  </x:si>
  <x:si>
    <x:t xml:space="preserve">Source</x:t>
  </x:si>
  <x:si>
    <x:t xml:space="preserve">User-supplied PDF print (Oct 13, 2026).</x:t>
  </x:si>
  <x:si>
    <x:t xml:space="preserve">https://leagueofcomicgeeks.com/profile/galko/lists/41645/cover-homage-batman-the-dark-knight-returns-2</x:t>
  </x:si>
  <x:si>
    <x:t xml:space="preserve">Batman: The Dark Knight Returns #2 (1986)</x:t>
  </x:si>
  <x:si>
    <x:t xml:space="preserve">Excluded</x:t>
  </x:si>
  <x:si>
    <x:t xml:space="preserve">Original issue.</x:t>
  </x:si>
  <x:si>
    <x:t xml:space="preserve">Comic Collector Live tag 'Homage Cover – Batman: The Dark Knight Returns #2'</x:t>
  </x:si>
  <x:si>
    <x:t xml:space="preserve">Confirms Absolute Batman #2 (Cover G + Cover J foil 2nd printing); adds DKR #2 Facsimile 2026 Covers D/G. Page timed out on full fetch.</x:t>
  </x:si>
  <x:si>
    <x:t xml:space="preserve">https://www.comiccollectorlive.com/storyarc/tag-homage-cover--batman-the-dark-knight-returns-2/page-1/d149a704-9d79-4f17-a905-464af910d85b</x:t>
  </x:si>
  <x:si>
    <x:t xml:space="preserve">Open in a browser for the full list.</x:t>
  </x:si>
  <x:si>
    <x:t xml:space="preserve">DKR #2 Facsimile Edition 2026 (main cover A)</x:t>
  </x:si>
  <x:si>
    <x:t xml:space="preserve">Facsimile of the original cover.</x:t>
  </x:si>
  <x:si>
    <x:t xml:space="preserve">https://www.grahamcrackers.com/public/products/batman-the-dark-knight-returns--2--1986--2026-facsimile-edition-cover-a-456729.htm</x:t>
  </x:si>
  <x:si>
    <x:t xml:space="preserve">cbishop Comic Vine homage index</x:t>
  </x:si>
  <x:si>
    <x:t xml:space="preserve">Searched</x:t>
  </x:si>
  <x:si>
    <x:t xml:space="preserve">Has a 'Batman: The Dark Knight #1' list (Homages #4) and #4 (#84), but none for #2.</x:t>
  </x:si>
  <x:si>
    <x:t xml:space="preserve">https://comicvine.gamespot.com/profile/cbishop/lists/homages-master-list/39411/</x:t>
  </x:si>
  <x:si>
    <x:t xml:space="preserve">DKR #1 list may hold miscatalogued #2 homages.</x:t>
  </x:si>
  <x:si>
    <x:t xml:space="preserve">Upcoming-homage sweep (Oct 20, 2026)</x:t>
  </x:si>
  <x:si>
    <x:t xml:space="preserve">No solicited upcoming DKR #2 homage found beyond Harley Quinn #62 (May 2026).</x:t>
  </x:si>
  <x:si>
    <x:t xml:space="preserve">Field</x:t>
  </x:si>
  <x:si>
    <x:t xml:space="preserve">Description</x:t>
  </x:si>
  <x:si>
    <x:t xml:space="preserve">Allowed values / example</x:t>
  </x:si>
</x:sst>
</file>

<file path=xl/styles.xml><?xml version="1.0" encoding="utf-8"?>
<x:styleSheet xmlns:x="http://schemas.openxmlformats.org/spreadsheetml/2006/main">
  <x:numFmts count="5">
    <x:numFmt numFmtId="164" formatCode="General"/>
    <x:numFmt numFmtId="165" formatCode="General"/>
    <x:numFmt numFmtId="166" formatCode="0%"/>
    <x:numFmt numFmtId="200" formatCode="0"/>
    <x:numFmt numFmtId="201" formatCode="yyyy-mm-dd"/>
  </x:numFmts>
  <x:fonts count="13">
    <x:font>
      <x:sz val="11"/>
      <x:color theme="1"/>
      <x:name val="Calibri"/>
      <x:family val="2"/>
    </x:font>
    <x:font>
      <x:sz val="10"/>
      <x:name val="Arial"/>
    </x:font>
    <x:font>
      <x:sz val="10"/>
      <x:name val="Arial"/>
    </x:font>
    <x:font>
      <x:sz val="10"/>
      <x:name val="Arial"/>
    </x:font>
    <x:font>
      <x:b/>
      <x:sz val="16"/>
      <x:color rgb="FF1F2A44"/>
      <x:name val="Arial"/>
    </x:font>
    <x:font>
      <x:i/>
      <x:sz val="10"/>
      <x:color rgb="FF555555"/>
      <x:name val="Arial"/>
    </x:font>
    <x:font>
      <x:sz val="9"/>
      <x:color rgb="FF888888"/>
      <x:name val="Arial"/>
    </x:font>
    <x:font>
      <x:b/>
      <x:sz val="10"/>
      <x:color rgb="FFFFFFFF"/>
      <x:name val="Arial"/>
    </x:font>
    <x:font>
      <x:sz val="11"/>
      <x:name val="Arial"/>
    </x:font>
    <x:font>
      <x:b/>
      <x:sz val="11"/>
      <x:name val="Arial"/>
    </x:font>
    <x:font>
      <x:b/>
      <x:sz val="12"/>
      <x:color rgb="FF1F2A44"/>
      <x:name val="Arial"/>
    </x:font>
    <x:font>
      <x:sz val="10"/>
      <x:name val="Arial"/>
    </x:font>
    <x:font>
      <x:u val="single"/>
      <x:sz val="10"/>
      <x:color rgb="FF1F4E9E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1F2A44"/>
      </x:patternFill>
    </x:fill>
    <x:fill>
      <x:patternFill patternType="solid">
        <x:fgColor rgb="FFFFF2CC"/>
      </x:patternFill>
    </x:fill>
    <x:fill>
      <x:patternFill patternType="solid">
        <x:fgColor rgb="FFE2F0D9"/>
      </x:patternFill>
    </x:fill>
    <x:fill>
      <x:patternFill patternType="solid">
        <x:fgColor rgb="FFF8D7DA"/>
      </x:patternFill>
    </x:fill>
    <x:fill>
      <x:patternFill patternType="solid">
        <x:fgColor rgb="FFEDEDED"/>
      </x:patternFill>
    </x:fill>
  </x:fills>
  <x:borders count="2">
    <x:border diagonalUp="0" diagonalDown="0">
      <x:left/>
      <x:right/>
      <x:top/>
      <x:bottom/>
      <x:diagonal/>
    </x:border>
    <x:border diagonalUp="0" diagonalDown="0">
      <x:left/>
      <x:right/>
      <x:top/>
      <x:bottom style="thin">
        <x:color rgb="FFD0D4DC"/>
      </x:bottom>
      <x:diagonal/>
    </x:border>
  </x:borders>
  <x:cellStyleXfs count="20">
    <x:xf numFmtId="164" fontId="0" fillId="0" borderId="0" applyFont="1" applyBorder="1" applyAlignment="1" applyProtection="1">
      <x:alignment horizontal="general" vertical="bottom" wrapText="0" shrinkToFit="0"/>
      <x:protection locked="1" hidden="0"/>
    </x:xf>
    <x:xf numFmtId="0" fontId="1" fillId="0" borderId="0" applyFont="1" applyBorder="0" applyAlignment="0" applyProtection="0"/>
    <x:xf numFmtId="0" fontId="1" fillId="0" borderId="0" applyFont="1" applyBorder="0" applyAlignment="0" applyProtection="0"/>
    <x:xf numFmtId="0" fontId="2" fillId="0" borderId="0" applyFont="1" applyBorder="0" applyAlignment="0" applyProtection="0"/>
    <x:xf numFmtId="0" fontId="2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43" fontId="1" fillId="0" borderId="0" applyFont="1" applyBorder="0" applyAlignment="0" applyProtection="0"/>
    <x:xf numFmtId="41" fontId="1" fillId="0" borderId="0" applyFont="1" applyBorder="0" applyAlignment="0" applyProtection="0"/>
    <x:xf numFmtId="44" fontId="1" fillId="0" borderId="0" applyFont="1" applyBorder="0" applyAlignment="0" applyProtection="0"/>
    <x:xf numFmtId="42" fontId="1" fillId="0" borderId="0" applyFont="1" applyBorder="0" applyAlignment="0" applyProtection="0"/>
    <x:xf numFmtId="9" fontId="1" fillId="0" borderId="0" applyFont="1" applyBorder="0" applyAlignment="0" applyProtection="0"/>
  </x:cellStyleXfs>
  <x:cellXfs count="39">
    <x:xf numFmtId="164" fontId="0" fillId="0" borderId="0" xfId="0" applyFont="0" applyBorder="0" applyAlignment="0" applyProtection="0">
      <x:alignment horizontal="general" vertical="bottom" wrapText="0" shrinkToFit="0"/>
      <x:protection locked="1" hidden="0"/>
    </x:xf>
    <x:xf numFmtId="164" fontId="4" fillId="0" borderId="0" xfId="0" applyFont="1" applyBorder="0" applyAlignment="0" applyProtection="0">
      <x:alignment horizontal="general" vertical="bottom" wrapText="0" shrinkToFit="0"/>
      <x:protection locked="1" hidden="0"/>
    </x:xf>
    <x:xf numFmtId="164" fontId="5" fillId="0" borderId="0" xfId="0" applyFont="1" applyBorder="0" applyAlignment="0" applyProtection="0">
      <x:alignment horizontal="general" vertical="bottom" wrapText="0" shrinkToFit="0"/>
      <x:protection locked="1" hidden="0"/>
    </x:xf>
    <x:xf numFmtId="164" fontId="6" fillId="0" borderId="0" xfId="0" applyFont="1" applyBorder="0" applyAlignment="0" applyProtection="0">
      <x:alignment horizontal="general" vertical="bottom" wrapText="0" shrinkToFit="0"/>
      <x:protection locked="1" hidden="0"/>
    </x:xf>
    <x:xf numFmtId="164" fontId="7" fillId="2" borderId="0" xfId="0" applyFont="1" applyBorder="0" applyAlignment="0" applyProtection="0">
      <x:alignment horizontal="general" vertical="bottom" wrapText="0" shrinkToFit="0"/>
      <x:protection locked="1" hidden="0"/>
    </x:xf>
    <x:xf numFmtId="164" fontId="8" fillId="0" borderId="0" xfId="0" applyFont="1" applyBorder="0" applyAlignment="0" applyProtection="0">
      <x:alignment horizontal="general" vertical="bottom" wrapText="0" shrinkToFit="0"/>
      <x:protection locked="1" hidden="0"/>
    </x:xf>
    <x:xf numFmtId="165" fontId="9" fillId="0" borderId="0" xfId="0" applyFont="1" applyBorder="0" applyAlignment="0" applyProtection="0">
      <x:alignment horizontal="general" vertical="bottom" wrapText="0" shrinkToFit="0"/>
      <x:protection locked="1" hidden="0"/>
    </x:xf>
    <x:xf numFmtId="166" fontId="9" fillId="0" borderId="0" xfId="0" applyFont="1" applyBorder="0" applyAlignment="0" applyProtection="0">
      <x:alignment horizontal="general" vertical="bottom" wrapText="0" shrinkToFit="0"/>
      <x:protection locked="1" hidden="0"/>
    </x:xf>
    <x:xf numFmtId="164" fontId="10" fillId="0" borderId="0" xfId="0" applyFont="1" applyBorder="0" applyAlignment="0" applyProtection="0">
      <x:alignment horizontal="general" vertical="bottom" wrapText="0" shrinkToFit="0"/>
      <x:protection locked="1" hidden="0"/>
    </x:xf>
    <x:xf numFmtId="164" fontId="11" fillId="0" borderId="0" xfId="0" applyFont="1" applyBorder="0" applyAlignment="0" applyProtection="0">
      <x:alignment horizontal="general" vertical="bottom" wrapText="0" shrinkToFit="0"/>
      <x:protection locked="1" hidden="0"/>
    </x:xf>
    <x:xf numFmtId="164" fontId="7" fillId="2" borderId="0" xfId="0" applyFont="1" applyBorder="0" applyAlignment="1" applyProtection="0">
      <x:alignment horizontal="general" vertical="center" wrapText="1" shrinkToFit="0"/>
      <x:protection locked="1" hidden="0"/>
    </x:xf>
    <x:xf numFmtId="164" fontId="11" fillId="0" borderId="1" xfId="0" applyFont="1" applyBorder="1" applyAlignment="1" applyProtection="0">
      <x:alignment horizontal="general" vertical="top" wrapText="1" shrinkToFit="0"/>
      <x:protection locked="1" hidden="0"/>
    </x:xf>
    <x:xf numFmtId="164" fontId="11" fillId="3" borderId="1" xfId="0" applyFont="1" applyBorder="1" applyAlignment="1" applyProtection="0">
      <x:alignment horizontal="general" vertical="top" wrapText="1" shrinkToFit="0"/>
      <x:protection locked="1" hidden="0"/>
    </x:xf>
    <x:xf numFmtId="164" fontId="12" fillId="0" borderId="1" xfId="0" applyFont="1" applyBorder="1" applyAlignment="1" applyProtection="0">
      <x:alignment horizontal="general" vertical="top" wrapText="1" shrinkToFit="0"/>
      <x:protection locked="1" hidden="0"/>
    </x:xf>
    <x:xf numFmtId="164" fontId="11" fillId="4" borderId="1" xfId="0" applyFont="1" applyBorder="1" applyAlignment="1" applyProtection="0">
      <x:alignment horizontal="general" vertical="top" wrapText="1" shrinkToFit="0"/>
      <x:protection locked="1" hidden="0"/>
    </x:xf>
    <x:xf numFmtId="164" fontId="11" fillId="5" borderId="1" xfId="0" applyFont="1" applyBorder="1" applyAlignment="1" applyProtection="0">
      <x:alignment horizontal="general" vertical="top" wrapText="1" shrinkToFit="0"/>
      <x:protection locked="1" hidden="0"/>
    </x:xf>
    <x:xf numFmtId="164" fontId="11" fillId="6" borderId="1" xfId="0" applyFont="1" applyBorder="1" applyAlignment="1" applyProtection="0">
      <x:alignment horizontal="general" vertical="top" wrapText="1" shrinkToFit="0"/>
      <x:protection locked="1" hidden="0"/>
    </x:xf>
    <x:xf numFmtId="165" fontId="0" fillId="0" borderId="0" xfId="0" applyFont="0" applyBorder="0" applyAlignment="0" applyProtection="0">
      <x:alignment horizontal="general" vertical="bottom" wrapText="0" shrinkToFit="0"/>
      <x:protection locked="1" hidden="0"/>
    </x:xf>
    <x:xf numFmtId="164" fontId="11" fillId="0" borderId="0" xfId="0" applyFont="1" applyBorder="0" applyAlignment="1" applyProtection="0">
      <x:alignment horizontal="general" vertical="top" wrapText="1" shrinkToFit="0"/>
      <x:protection locked="1" hidden="0"/>
    </x:xf>
    <x:xf numFmtId="164" fontId="1" fillId="0" borderId="1" xfId="0" applyFont="1" applyBorder="1" applyAlignment="1" applyProtection="0">
      <x:alignment horizontal="general" vertical="top" wrapText="1" shrinkToFit="0"/>
      <x:protection locked="1" hidden="0"/>
    </x:xf>
    <x:xf numFmtId="164" fontId="1" fillId="5" borderId="1" xfId="0" applyFont="1" applyBorder="1" applyAlignment="1" applyProtection="0">
      <x:alignment horizontal="general" vertical="top" wrapText="1" shrinkToFit="0"/>
      <x:protection locked="1" hidden="0"/>
    </x:xf>
    <x:xf numFmtId="200" fontId="1" fillId="0" borderId="1" xfId="0" applyNumberFormat="1" applyFont="1" applyFill="1" applyBorder="1" applyAlignment="1">
      <x:alignment horizontal="general" vertical="top" wrapText="1"/>
    </x:xf>
    <x:xf numFmtId="201" fontId="1" fillId="0" borderId="1" xfId="0" applyNumberFormat="1" applyFont="1" applyFill="1" applyBorder="1" applyAlignment="1">
      <x:alignment horizontal="general" vertical="top" wrapText="1"/>
    </x:xf>
    <x:xf numFmtId="164" fontId="1" fillId="0" borderId="1" xfId="0" applyNumberFormat="1" applyFont="1" applyFill="1" applyBorder="1" applyAlignment="1">
      <x:alignment horizontal="general" vertical="top" wrapText="1"/>
    </x:xf>
    <x:xf numFmtId="164" fontId="1" fillId="3" borderId="1" xfId="0" applyNumberFormat="1" applyFont="1" applyFill="1" applyBorder="1" applyAlignment="1">
      <x:alignment horizontal="general" vertical="top" wrapText="1"/>
    </x:xf>
    <x:xf numFmtId="164" fontId="12" fillId="0" borderId="1" xfId="0" applyNumberFormat="1" applyFont="1" applyFill="1" applyBorder="1" applyAlignment="1">
      <x:alignment horizontal="general" vertical="top" wrapText="1"/>
    </x:xf>
    <x:xf numFmtId="164" fontId="1" fillId="4" borderId="1" xfId="0" applyNumberFormat="1" applyFont="1" applyFill="1" applyBorder="1" applyAlignment="1">
      <x:alignment horizontal="general" vertical="top" wrapText="1"/>
    </x:xf>
    <x:xf numFmtId="164" fontId="1" fillId="5" borderId="1" xfId="0" applyNumberFormat="1" applyFont="1" applyFill="1" applyBorder="1" applyAlignment="1">
      <x:alignment horizontal="general" vertical="top" wrapText="1"/>
    </x:xf>
    <x:xf numFmtId="164" fontId="4" fillId="0" borderId="0" xfId="0" applyNumberFormat="1" applyFont="1" applyFill="1" applyBorder="1" applyAlignment="1">
      <x:alignment horizontal="general" vertical="bottom" wrapText="1"/>
    </x:xf>
    <x:xf numFmtId="164" fontId="0" fillId="0" borderId="0" xfId="0" applyNumberFormat="1" applyFont="1" applyFill="1" applyBorder="1" applyAlignment="1">
      <x:alignment horizontal="general" vertical="bottom" wrapText="1"/>
    </x:xf>
    <x:xf numFmtId="164" fontId="5" fillId="0" borderId="0" xfId="0" applyNumberFormat="1" applyFont="1" applyFill="1" applyBorder="1" applyAlignment="1">
      <x:alignment horizontal="general" vertical="bottom" wrapText="1"/>
    </x:xf>
    <x:xf numFmtId="164" fontId="6" fillId="0" borderId="0" xfId="0" applyNumberFormat="1" applyFont="1" applyFill="1" applyBorder="1" applyAlignment="1">
      <x:alignment horizontal="general" vertical="bottom" wrapText="1"/>
    </x:xf>
    <x:xf numFmtId="164" fontId="4" fillId="0" borderId="0" xfId="0" applyNumberFormat="1" applyFont="1" applyFill="1" applyBorder="1" applyAlignment="1">
      <x:alignment horizontal="general" vertical="center" wrapText="1"/>
    </x:xf>
    <x:xf numFmtId="164" fontId="0" fillId="0" borderId="0" xfId="0" applyNumberFormat="1" applyFont="1" applyFill="1" applyBorder="1" applyAlignment="1">
      <x:alignment horizontal="general" vertical="center" wrapText="1"/>
    </x:xf>
    <x:xf numFmtId="164" fontId="5" fillId="0" borderId="0" xfId="0" applyNumberFormat="1" applyFont="1" applyFill="1" applyBorder="1" applyAlignment="1">
      <x:alignment horizontal="general" vertical="center" wrapText="1"/>
    </x:xf>
    <x:xf numFmtId="164" fontId="6" fillId="0" borderId="0" xfId="0" applyNumberFormat="1" applyFont="1" applyFill="1" applyBorder="1" applyAlignment="1">
      <x:alignment horizontal="general" vertical="center" wrapText="1"/>
    </x:xf>
    <x:xf numFmtId="164" fontId="10" fillId="0" borderId="0" xfId="0" applyNumberFormat="1" applyFont="1" applyFill="1" applyBorder="1" applyAlignment="1">
      <x:alignment horizontal="general" vertical="bottom" wrapText="1"/>
    </x:xf>
    <x:xf numFmtId="164" fontId="1" fillId="0" borderId="0" xfId="0" applyNumberFormat="1" applyFont="1" applyFill="1" applyBorder="1" applyAlignment="1">
      <x:alignment horizontal="general" vertical="bottom" wrapText="1"/>
    </x:xf>
    <x:xf numFmtId="164" fontId="1" fillId="0" borderId="0" xfId="0" applyNumberFormat="1" applyFont="1" applyFill="1" applyBorder="1" applyAlignment="1">
      <x:alignment horizontal="general" vertical="top" wrapText="1"/>
    </x:xf>
  </x:cellXfs>
  <x:cellStyles count="6">
    <x:cellStyle name="Normal" xfId="0"/>
    <x:cellStyle name="Comma" xfId="15"/>
    <x:cellStyle name="Comma [0]" xfId="16"/>
    <x:cellStyle name="Currency" xfId="17"/>
    <x:cellStyle name="Currency [0]" xfId="18"/>
    <x:cellStyle name="Percent" xfId="19"/>
  </x:cellStyles>
  <x:dxfs count="7">
    <x:dxf>
      <x:fill>
        <x:patternFill>
          <x:bgColor rgb="FF1F2A44"/>
        </x:patternFill>
      </x:fill>
    </x:dxf>
    <x:dxf>
      <x:fill>
        <x:patternFill>
          <x:bgColor rgb="FF000000"/>
        </x:patternFill>
      </x:fill>
    </x:dxf>
    <x:dxf>
      <x:fill>
        <x:patternFill>
          <x:bgColor rgb="FFFFFFFF"/>
        </x:patternFill>
      </x:fill>
    </x:dxf>
    <x:dxf>
      <x:fill>
        <x:patternFill>
          <x:bgColor rgb="FFE2F0D9"/>
        </x:patternFill>
      </x:fill>
    </x:dxf>
    <x:dxf>
      <x:fill>
        <x:patternFill>
          <x:bgColor rgb="FFF8D7DA"/>
        </x:patternFill>
      </x:fill>
    </x:dxf>
    <x:dxf>
      <x:fill>
        <x:patternFill>
          <x:bgColor rgb="FFFFF2CC"/>
        </x:patternFill>
      </x:fill>
    </x:dxf>
    <x:dxf>
      <x:fill>
        <x:patternFill>
          <x:bgColor rgb="FF1F4E9E"/>
        </x:patternFill>
      </x:fill>
    </x:dxf>
  </x:dxf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88888"/>
      <x:rgbColor rgb="FF9999FF"/>
      <x:rgbColor rgb="FF993366"/>
      <x:rgbColor rgb="FFFFF2CC"/>
      <x:rgbColor rgb="FFEDEDED"/>
      <x:rgbColor rgb="FF660066"/>
      <x:rgbColor rgb="FFFF8080"/>
      <x:rgbColor rgb="FF0066CC"/>
      <x:rgbColor rgb="FFD0D4DC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E2F0D9"/>
      <x:rgbColor rgb="FFFFFF99"/>
      <x:rgbColor rgb="FF99CCFF"/>
      <x:rgbColor rgb="FFFF99CC"/>
      <x:rgbColor rgb="FFCC99FF"/>
      <x:rgbColor rgb="FFF8D7DA"/>
      <x:rgbColor rgb="FF3366FF"/>
      <x:rgbColor rgb="FF33CCCC"/>
      <x:rgbColor rgb="FF99CC00"/>
      <x:rgbColor rgb="FFFFCC00"/>
      <x:rgbColor rgb="FFFF9900"/>
      <x:rgbColor rgb="FFFF6600"/>
      <x:rgbColor rgb="FF555555"/>
      <x:rgbColor rgb="FF969696"/>
      <x:rgbColor rgb="FF003366"/>
      <x:rgbColor rgb="FF339966"/>
      <x:rgbColor rgb="FF003300"/>
      <x:rgbColor rgb="FF333300"/>
      <x:rgbColor rgb="FF993300"/>
      <x:rgbColor rgb="FF993366"/>
      <x:rgbColor rgb="FF1F4E9E"/>
      <x:rgbColor rgb="FF1F2A44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69a8e89a064a21" /><Relationship Type="http://schemas.openxmlformats.org/officeDocument/2006/relationships/theme" Target="/xl/theme/theme1.xml" Id="R5ae4ea670ceb4fb0" /><Relationship Type="http://schemas.openxmlformats.org/officeDocument/2006/relationships/sharedStrings" Target="/xl/sharedStrings.xml" Id="R6387f9d727784316" /><Relationship Type="http://schemas.openxmlformats.org/officeDocument/2006/relationships/worksheet" Target="/xl/worksheets/sheet1.xml" Id="Rc0f2682702384ca2" /><Relationship Type="http://schemas.openxmlformats.org/officeDocument/2006/relationships/worksheet" Target="/xl/worksheets/sheet2.xml" Id="R1ead955013f54e3b" /><Relationship Type="http://schemas.openxmlformats.org/officeDocument/2006/relationships/worksheet" Target="/xl/worksheets/sheet3.xml" Id="Rc661c58a1cf34940" /><Relationship Type="http://schemas.openxmlformats.org/officeDocument/2006/relationships/worksheet" Target="/xl/worksheets/sheet4.xml" Id="Rf2565803307a4e1f" /><Relationship Type="http://schemas.openxmlformats.org/officeDocument/2006/relationships/worksheet" Target="/xl/worksheets/sheet5.xml" Id="R73eff0c289d34bc4" 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>
          <a:prstDash val="solid"/>
        </a:ln>
        <a:ln w="25400">
          <a:prstDash val="solid"/>
        </a:ln>
        <a:ln w="381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'1.0' encoding='utf-8'?>
<ns0:Relationships xmlns:ns0="http://schemas.openxmlformats.org/package/2006/relationships"><ns0:Relationship Type="http://schemas.openxmlformats.org/officeDocument/2006/relationships/hyperlink" Target="https://www.comics.org/issue/271014/" TargetMode="External" Id="R69956171b7d4454e" /><ns0:Relationship Type="http://schemas.openxmlformats.org/officeDocument/2006/relationships/hyperlink" Target="https://canadianaci.ca/Encyclopedia/pork-knight/" TargetMode="External" Id="Rdbde7e2b3bf34f1e" /><ns0:Relationship Type="http://schemas.openxmlformats.org/officeDocument/2006/relationships/hyperlink" Target="https://s3.amazonaws.com/comicgeeks/comics/covers/large-6908998.jpg" TargetMode="External" Id="Rfaeb6db1ed7e4f28" /><ns0:Relationship Type="http://schemas.openxmlformats.org/officeDocument/2006/relationships/hyperlink" Target="https://www.comics.org/issue/266653/" TargetMode="External" Id="R9039321bc7a24523" /><ns0:Relationship Type="http://schemas.openxmlformats.org/officeDocument/2006/relationships/hyperlink" Target="https://www.keycollectorcomics.com/issue/underground-2-1,853365/" TargetMode="External" Id="Rf2a68c93ae244047" /><ns0:Relationship Type="http://schemas.openxmlformats.org/officeDocument/2006/relationships/hyperlink" Target="https://s3.amazonaws.com/comicgeeks/comics/covers/large-2765058.jpg" TargetMode="External" Id="R7c021a673cb04bbe" /><ns0:Relationship Type="http://schemas.openxmlformats.org/officeDocument/2006/relationships/hyperlink" Target="https://www.comics.org/issue/42203/" TargetMode="External" Id="R18377397e07148cc" /><ns0:Relationship Type="http://schemas.openxmlformats.org/officeDocument/2006/relationships/hyperlink" Target="https://momentofcerebus.blogspot.com/2012/05/roach.html?showComment=1336274023630" TargetMode="External" Id="R57b6224be44342ef" /><ns0:Relationship Type="http://schemas.openxmlformats.org/officeDocument/2006/relationships/hyperlink" Target="https://s3.amazonaws.com/comicgeeks/comics/covers/large-9053920.jpg" TargetMode="External" Id="Rb6c8aacb4cf846fb" /><ns0:Relationship Type="http://schemas.openxmlformats.org/officeDocument/2006/relationships/hyperlink" Target="https://imagecomics.com/comics/releases/spawn-224" TargetMode="External" Id="R9c99258ebc6a455f" /><ns0:Relationship Type="http://schemas.openxmlformats.org/officeDocument/2006/relationships/hyperlink" Target="https://www.comiccollectorlive.com/storyarc/tag-homage-cover--batman-the-dark-knight-returns-2/page-1/d149a704-9d79-4f17-a905-464af910d85b" TargetMode="External" Id="Rbdb942a5a8584d47" /><ns0:Relationship Type="http://schemas.openxmlformats.org/officeDocument/2006/relationships/hyperlink" Target="https://s3.amazonaws.com/comicgeeks/comics/covers/large-3944708.jpg" TargetMode="External" Id="R0842102f314d4d56" /><ns0:Relationship Type="http://schemas.openxmlformats.org/officeDocument/2006/relationships/hyperlink" Target="https://www.dc.com/talent/chris-burnham" TargetMode="External" Id="R96ded93820064967" /><ns0:Relationship Type="http://schemas.openxmlformats.org/officeDocument/2006/relationships/hyperlink" Target="https://www.milehighcomics.com/html/10_16_cof.pdf" TargetMode="External" Id="Rcd35437ab8aa4666" /><ns0:Relationship Type="http://schemas.openxmlformats.org/officeDocument/2006/relationships/hyperlink" Target="https://s3.amazonaws.com/comicgeeks/comics/covers/large-2341249.jpg" TargetMode="External" Id="R63009e3fe1af4966" /><ns0:Relationship Type="http://schemas.openxmlformats.org/officeDocument/2006/relationships/hyperlink" Target="https://leagueofcomicgeeks.com/comic/1177387/dark-knight-iii-the-master-race-8?variant=7202155" TargetMode="External" Id="Rdaeff75035b543d7" /><ns0:Relationship Type="http://schemas.openxmlformats.org/officeDocument/2006/relationships/hyperlink" Target="https://leagueofcomicgeeks.com/profile/galko/lists/41645/cover-homage-batman-the-dark-knight-returns-2" TargetMode="External" Id="R09c522fab1074cff" /><ns0:Relationship Type="http://schemas.openxmlformats.org/officeDocument/2006/relationships/hyperlink" Target="https://s3.amazonaws.com/comicgeeks/comics/covers/large-7202155.jpg" TargetMode="External" Id="R3a122c1f91744172" /><ns0:Relationship Type="http://schemas.openxmlformats.org/officeDocument/2006/relationships/hyperlink" Target="https://www.comics.org/issue/2415264/" TargetMode="External" Id="R62a194b518c8414d" /><ns0:Relationship Type="http://schemas.openxmlformats.org/officeDocument/2006/relationships/hyperlink" Target="https://leagueofcomicgeeks.com/profile/galko/lists/41645/cover-homage-batman-the-dark-knight-returns-2" TargetMode="External" Id="Rbadbee7dd6ac4bcc" /><ns0:Relationship Type="http://schemas.openxmlformats.org/officeDocument/2006/relationships/hyperlink" Target="https://s3.amazonaws.com/comicgeeks/comics/covers/large-5376845.jpg" TargetMode="External" Id="R6a09a34fc67a431d" /><ns0:Relationship Type="http://schemas.openxmlformats.org/officeDocument/2006/relationships/hyperlink" Target="https://www.comics.org/issue/2159400/" TargetMode="External" Id="R8222475382894814" /><ns0:Relationship Type="http://schemas.openxmlformats.org/officeDocument/2006/relationships/hyperlink" Target="https://marvel.fandom.com/wiki/Fantastic_Four:_Grand_Design_Vol_1_1" TargetMode="External" Id="R744b9d83ba794d6f" /><ns0:Relationship Type="http://schemas.openxmlformats.org/officeDocument/2006/relationships/hyperlink" Target="https://s3.amazonaws.com/comicgeeks/comics/covers/large-6344252.jpg" TargetMode="External" Id="R64d47001294642cb" /><ns0:Relationship Type="http://schemas.openxmlformats.org/officeDocument/2006/relationships/hyperlink" Target="https://aftershockcomics.com/products/babyteeth-19" TargetMode="External" Id="Rd1953e59a4a146ba" /><ns0:Relationship Type="http://schemas.openxmlformats.org/officeDocument/2006/relationships/hyperlink" Target="https://stores.comichub.com/horizoncomics/products/babyteeth-19-mature-" TargetMode="External" Id="R7a86032c48654119" /><ns0:Relationship Type="http://schemas.openxmlformats.org/officeDocument/2006/relationships/hyperlink" Target="https://s3.amazonaws.com/comicgeeks/comics/covers/large-2705326.jpg" TargetMode="External" Id="Rf621ba6c3c5147d5" /><ns0:Relationship Type="http://schemas.openxmlformats.org/officeDocument/2006/relationships/hyperlink" Target="https://www.comics.org/issue/2273672/" TargetMode="External" Id="Redce08b371dc4684" /><ns0:Relationship Type="http://schemas.openxmlformats.org/officeDocument/2006/relationships/hyperlink" Target="https://shop.awastudios.com/products/knighted" TargetMode="External" Id="R9f671755a2ea4d0a" /><ns0:Relationship Type="http://schemas.openxmlformats.org/officeDocument/2006/relationships/hyperlink" Target="https://s3.amazonaws.com/comicgeeks/comics/covers/large-9850153.jpg" TargetMode="External" Id="R0db3b0b77ef342a8" /><ns0:Relationship Type="http://schemas.openxmlformats.org/officeDocument/2006/relationships/hyperlink" Target="https://comicselitecomics.com/collections/comics-elite-exclusives?page=21" TargetMode="External" Id="R3e58bdc83f78469e" /><ns0:Relationship Type="http://schemas.openxmlformats.org/officeDocument/2006/relationships/hyperlink" Target="https://the616comics.com/collections/all?page=228" TargetMode="External" Id="Rab31e2ee821c49c5" /><ns0:Relationship Type="http://schemas.openxmlformats.org/officeDocument/2006/relationships/hyperlink" Target="https://s3.amazonaws.com/comicgeeks/comics/covers/large-7731242.jpg" TargetMode="External" Id="Raed5cefbb0e040a6" /><ns0:Relationship Type="http://schemas.openxmlformats.org/officeDocument/2006/relationships/hyperlink" Target="https://imagecomics.com/comics/releases/something-epic-12" TargetMode="External" Id="R0cb8246cab904636" /><ns0:Relationship Type="http://schemas.openxmlformats.org/officeDocument/2006/relationships/hyperlink" Target="https://leagueofcomicgeeks.com/profile/galko/lists/41645/cover-homage-batman-the-dark-knight-returns-2" TargetMode="External" Id="R3c5d259cffe24762" /><ns0:Relationship Type="http://schemas.openxmlformats.org/officeDocument/2006/relationships/hyperlink" Target="https://s3.amazonaws.com/comicgeeks/comics/covers/large-8520321.jpg" TargetMode="External" Id="R6071b89cd5c842e0" /><ns0:Relationship Type="http://schemas.openxmlformats.org/officeDocument/2006/relationships/hyperlink" Target="https://shop.dc.com/products/absolute-batman%E2%84%A2-fine-art-print-by-dan-panosian" TargetMode="External" Id="R940a567927ef4384" /><ns0:Relationship Type="http://schemas.openxmlformats.org/officeDocument/2006/relationships/hyperlink" Target="https://www.sideshow.com/collectibles/dc-comics-absolute-batman-sideshow-collectibles-503084U" TargetMode="External" Id="Reec45cfc1ead48f1" /><ns0:Relationship Type="http://schemas.openxmlformats.org/officeDocument/2006/relationships/hyperlink" Target="https://s3.amazonaws.com/comicgeeks/comics/covers/large-3023285.jpg" TargetMode="External" Id="R7c2b5a1754a44727" /><ns0:Relationship Type="http://schemas.openxmlformats.org/officeDocument/2006/relationships/hyperlink" Target="https://www.dc.com/comics/batman-santa-claus-silent-knight-returns-2024/batman-santa-claus-silent-knight-returns-5" TargetMode="External" Id="R9c5ef47c3f4b4414" /><ns0:Relationship Type="http://schemas.openxmlformats.org/officeDocument/2006/relationships/hyperlink" Target="https://www.comiccollectorlive.com/storyarc/tag-homage-cover--batman-the-dark-knight-returns-2/page-1/d149a704-9d79-4f17-a905-464af910d85b" TargetMode="External" Id="R047699beb281487e" /><ns0:Relationship Type="http://schemas.openxmlformats.org/officeDocument/2006/relationships/hyperlink" Target="https://s3.amazonaws.com/comicgeeks/comics/covers/large-2376534.jpg" TargetMode="External" Id="R95a88b2ce1a54758" /><ns0:Relationship Type="http://schemas.openxmlformats.org/officeDocument/2006/relationships/hyperlink" Target="https://www.lunardistribution.com/home/search?term=0326DC0091" TargetMode="External" Id="Rd880289ea9ac4d95" /><ns0:Relationship Type="http://schemas.openxmlformats.org/officeDocument/2006/relationships/hyperlink" Target="https://gocollect.com/comic/harley-quinn-62-cvr-c-guillem-march-card-stock-var" TargetMode="External" Id="Rc2281ffbc584452c" /><ns0:Relationship Type="http://schemas.openxmlformats.org/officeDocument/2006/relationships/hyperlink" Target="https://s3.amazonaws.com/comicgeeks/comics/covers/large-5393567.jpg" TargetMode="External" Id="Rd1d928e894d14d53" /><ns0:Relationship Type="http://schemas.openxmlformats.org/officeDocument/2006/relationships/hyperlink" Target="https://www.lunardistribution.com/home/search?term=dark+knight+returns" TargetMode="External" Id="R87c728d49f3748dc" /><ns0:Relationship Type="http://schemas.openxmlformats.org/officeDocument/2006/relationships/hyperlink" Target="https://media.lunardistribution.com/files/dc_connect_68.pdf" TargetMode="External" Id="R5c8a2a0fa96f45e7" /><ns0:Relationship Type="http://schemas.openxmlformats.org/officeDocument/2006/relationships/hyperlink" Target="https://imagecomics.com/comics/releases/i-tyrant-1" TargetMode="External" Id="Rfe4f53f159884b39" /><ns0:Relationship Type="http://schemas.openxmlformats.org/officeDocument/2006/relationships/hyperlink" Target="https://imagecomics.com/press-releases/battle-blood-lust-collide-in-the-myth-making-high-octane-i-tyrant-launching-this-july" TargetMode="External" Id="R5e024f425415458e" /><ns0:Relationship Type="http://schemas.openxmlformats.org/officeDocument/2006/relationships/hyperlink" Target="https://www.youngillustrations.com/covers" TargetMode="External" Id="R647b1166c5a94270" /><ns0:Relationship Type="http://schemas.openxmlformats.org/officeDocument/2006/relationships/hyperlink" Target="https://imagecomics.com/comics/releases/royals-2-of-6" TargetMode="External" Id="R18fde15826904500" /><ns0:Relationship Type="http://schemas.openxmlformats.org/officeDocument/2006/relationships/hyperlink" Target="https://www.comiccollectorlive.com/issue/comic-books/Stain-2015/3-F-Michael-Joseph-Boeckelmann-Cover/92d3d6c6-9c99-4aab-a932-bb48154d6bc9" TargetMode="External" Id="R7ffe4ba917504fd9" /><ns0:Relationship Type="http://schemas.openxmlformats.org/officeDocument/2006/relationships/hyperlink" Target="https://www.kickstarter.com/projects/stain/stain-002/posts/4221587" TargetMode="External" Id="R521679473cba4aa8" /><ns0:Relationship Id="rIdSourceAB18" Type="http://schemas.openxmlformats.org/officeDocument/2006/relationships/hyperlink" Target="https://media.lunardistribution.com/images/covers/large/0525IM300.jpg" TargetMode="External" /><ns0:Relationship Id="rIdSourceAB19" Type="http://schemas.openxmlformats.org/officeDocument/2006/relationships/hyperlink" Target="https://images.squarespace-cdn.com/content/v1/5d2671c3e2f0090001de7960/1775189058956-H97GH2KFIQKNGNGKBOSF/image-asset.jpeg" TargetMode="External" /><ns0:Relationship Id="rIdSourceAB20" Type="http://schemas.openxmlformats.org/officeDocument/2006/relationships/hyperlink" Target="https://images.comiccollectorlive.com/covers/92d/92d3d6c6-9c99-4aab-a932-bb48154d6bc9.jpg" TargetMode="External" /></ns0: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hyperlink" Target="https://leagueofcomicgeeks.com/comic/3591987/batman-the-dark-knight-returns-2" TargetMode="External" Id="R296cd7bd4d84430e" /><Relationship Type="http://schemas.openxmlformats.org/officeDocument/2006/relationships/hyperlink" Target="https://leagueofcomicgeeks.com/comic/6908998/pork-knight-this-little-piggy-1" TargetMode="External" Id="R17c6f545525c42f3" /><Relationship Type="http://schemas.openxmlformats.org/officeDocument/2006/relationships/hyperlink" Target="https://leagueofcomicgeeks.com/comic/2765058/the-midnite-skulker-2" TargetMode="External" Id="R00fdacbd194b4f4b" /><Relationship Type="http://schemas.openxmlformats.org/officeDocument/2006/relationships/hyperlink" Target="https://leagueofcomicgeeks.com/comic/9053920/cerebus-93" TargetMode="External" Id="R0d75fd48dd954cd1" /><Relationship Type="http://schemas.openxmlformats.org/officeDocument/2006/relationships/hyperlink" Target="https://leagueofcomicgeeks.com/comic/3944708/spawn-224" TargetMode="External" Id="Rf5df57cb8eb84daf" /><Relationship Type="http://schemas.openxmlformats.org/officeDocument/2006/relationships/hyperlink" Target="https://leagueofcomicgeeks.com/comic/3944708/spawn-224?variant=9666971" TargetMode="External" Id="R27d694ea28d34ef8" /><Relationship Type="http://schemas.openxmlformats.org/officeDocument/2006/relationships/hyperlink" Target="https://leagueofcomicgeeks.com/comic/8001349/dark-knight-iii-the-master-race-7?variant=2341249" TargetMode="External" Id="R11d2d55fc97d4ee6" /><Relationship Type="http://schemas.openxmlformats.org/officeDocument/2006/relationships/hyperlink" Target="https://leagueofcomicgeeks.com/comic/1177387/dark-knight-iii-the-master-race-8?variant=7202155" TargetMode="External" Id="R08837f4729774759" /><Relationship Type="http://schemas.openxmlformats.org/officeDocument/2006/relationships/hyperlink" Target="https://leagueofcomicgeeks.com/comic/9994457/exciting-comics-1?variant=5376845" TargetMode="External" Id="R120a29082ff34ffe" /><Relationship Type="http://schemas.openxmlformats.org/officeDocument/2006/relationships/hyperlink" Target="https://leagueofcomicgeeks.com/comic/9664597/fantastic-four-grand-design-1?variant=6344252" TargetMode="External" Id="R83d44dd7887d49a1" /><Relationship Type="http://schemas.openxmlformats.org/officeDocument/2006/relationships/hyperlink" Target="https://leagueofcomicgeeks.com/comic/2705326/babyteeth-19" TargetMode="External" Id="Rc63471aac0ca4518" /><Relationship Type="http://schemas.openxmlformats.org/officeDocument/2006/relationships/hyperlink" Target="https://leagueofcomicgeeks.com/comic/9482331/knighted-1?variant=9850153" TargetMode="External" Id="R7a4108595a5f4571" /><Relationship Type="http://schemas.openxmlformats.org/officeDocument/2006/relationships/hyperlink" Target="https://leagueofcomicgeeks.com/comic/9482331/knighted-1?variant=6120472" TargetMode="External" Id="R6564926221aa4ae9" /><Relationship Type="http://schemas.openxmlformats.org/officeDocument/2006/relationships/hyperlink" Target="https://leagueofcomicgeeks.com/comic/9482331/knighted-1?variant=7731242" TargetMode="External" Id="Rf6d07eccc6654b83" /><Relationship Type="http://schemas.openxmlformats.org/officeDocument/2006/relationships/hyperlink" Target="https://leagueofcomicgeeks.com/comic/9482331/knighted-1?variant=7208554" TargetMode="External" Id="R6cf4e726bbe846a1" /><Relationship Type="http://schemas.openxmlformats.org/officeDocument/2006/relationships/hyperlink" Target="https://leagueofcomicgeeks.com/comic/9482331/knighted-1?variant=6466943" TargetMode="External" Id="R39a40172056e480d" /><Relationship Type="http://schemas.openxmlformats.org/officeDocument/2006/relationships/hyperlink" Target="https://leagueofcomicgeeks.com/comic/2860275/something-epic-12?variant=8520321" TargetMode="External" Id="R26bb8fba81024f69" /><Relationship Type="http://schemas.openxmlformats.org/officeDocument/2006/relationships/hyperlink" Target="https://leagueofcomicgeeks.com/comic/8081353/absolute-batman-2?variant=3023285" TargetMode="External" Id="R878068fa43db4a73" /><Relationship Type="http://schemas.openxmlformats.org/officeDocument/2006/relationships/hyperlink" Target="https://leagueofcomicgeeks.com/comic/5065920/batman-santa-claus-silent-knight-returns-5?variant=2376534" TargetMode="External" Id="R7d6c637e0bf04850" /><Relationship Type="http://schemas.openxmlformats.org/officeDocument/2006/relationships/hyperlink" Target="https://leagueofcomicgeeks.com/comic/7958618/harley-quinn-62?variant=5393567" TargetMode="External" Id="Rc534f21e151a476b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hyperlink" Target="https://leagueofcomicgeeks.com/profile/galko/lists/41645/cover-homage-batman-the-dark-knight-returns-2" TargetMode="External" Id="R34a5828256cc4dc6" /><Relationship Type="http://schemas.openxmlformats.org/officeDocument/2006/relationships/hyperlink" Target="https://leagueofcomicgeeks.com/comic/3591987/batman-the-dark-knight-returns-2" TargetMode="External" Id="Rafa7102a56fc4abc" /><Relationship Type="http://schemas.openxmlformats.org/officeDocument/2006/relationships/hyperlink" Target="https://www.comiccollectorlive.com/storyarc/tag-homage-cover--batman-the-dark-knight-returns-2/page-1/d149a704-9d79-4f17-a905-464af910d85b" TargetMode="External" Id="R28a7182b690c4469" /><Relationship Type="http://schemas.openxmlformats.org/officeDocument/2006/relationships/hyperlink" Target="https://www.grahamcrackers.com/public/products/batman-the-dark-knight-returns--2--1986--2026-facsimile-edition-cover-a-456729.htm" TargetMode="External" Id="Ra8d9ecdc474e470f" /><Relationship Type="http://schemas.openxmlformats.org/officeDocument/2006/relationships/hyperlink" Target="https://comicvine.gamespot.com/profile/cbishop/lists/homages-master-list/39411/" TargetMode="External" Id="R75202e9cb7eb471c" /></Relationships>
</file>

<file path=xl/worksheets/sheet1.xml><?xml version="1.0" encoding="utf-8"?>
<worksheet xmlns="http://schemas.openxmlformats.org/spreadsheetml/2006/main">
  <sheetPr>
    <pageSetUpPr fitToPage="false"/>
  </sheetPr>
  <sheetViews>
    <sheetView showGridLines="1" workbookViewId="0"/>
  </sheetViews>
  <sheetFormatPr defaultColWidth="8.6796875" defaultRowHeight="15"/>
  <cols>
    <col min="1" max="1" width="38" hidden="0" customWidth="1"/>
    <col min="2" max="2" width="12" hidden="0" customWidth="1"/>
  </cols>
  <sheetData>
    <row r="1" ht="42" hidden="0" customHeight="1">
      <c r="A1" s="32" t="s">
        <v>0</v>
      </c>
      <c r="B1" s="33"/>
    </row>
    <row r="2" ht="58" hidden="0" customHeight="1">
      <c r="A2" s="34" t="str">
        <v>Original: Batman: The Dark Knight Returns #2, June 1986. Cover by Frank Miller (pencils and inks); Lynn Varley (colors).</v>
      </c>
      <c r="B2" s="33"/>
    </row>
    <row r="3" ht="58" hidden="0" customHeight="1">
      <c r="A3" s="35" t="str">
        <v>Reviewed October 21, 2026. 18 distinct homage artworks. Grouped editions and references remain in Catalog.</v>
      </c>
      <c r="B3" s="33"/>
    </row>
    <row r="4" ht="15" hidden="0">
      <c r="A4" s="4" t="s">
        <v>1</v>
      </c>
      <c r="B4" s="4" t="s">
        <v>2</v>
      </c>
    </row>
    <row r="5" ht="15" hidden="0">
      <c r="A5" s="5" t="s">
        <v>3</v>
      </c>
      <c r="B5" s="6" t="n">
        <f aca="0">COUNTA(Catalog!$A$2:$A$200)</f>
        <v>19</v>
      </c>
    </row>
    <row r="6" ht="15" hidden="0">
      <c r="A6" s="5" t="s">
        <v>4</v>
      </c>
      <c r="B6" s="6" t="n">
        <f aca="0">COUNTIF(Catalog!$Y$2:$Y$200,"Verified")</f>
        <v>17</v>
      </c>
    </row>
    <row r="7" ht="15" hidden="0">
      <c r="A7" s="5" t="s">
        <v>5</v>
      </c>
      <c r="B7" s="6" t="n">
        <f aca="0">COUNTIF(Catalog!$Y$2:$Y$200,"Partial")</f>
        <v>2</v>
      </c>
    </row>
    <row r="8" ht="15" hidden="0">
      <c r="A8" s="5" t="s">
        <v>6</v>
      </c>
      <c r="B8" s="6" t="n">
        <f aca="0">COUNTIF(Catalog!$Y$2:$Y$200,"Needs Review")</f>
        <v>0</v>
      </c>
    </row>
    <row r="9" ht="15" hidden="0">
      <c r="A9" s="5" t="s">
        <v>7</v>
      </c>
      <c r="B9" s="6" t="n">
        <f aca="0">COUNTIF(Catalog!$S$2:$S$200,"Show")</f>
        <v>18</v>
      </c>
    </row>
    <row r="10" ht="15" hidden="0">
      <c r="A10" s="5" t="s">
        <v>8</v>
      </c>
      <c r="B10" s="6" t="n">
        <f aca="0">COUNTIF(Catalog!$S$2:$S$200,"Hide")</f>
        <v>1</v>
      </c>
    </row>
    <row r="11" ht="15" hidden="0">
      <c r="A11" s="5" t="s">
        <v>9</v>
      </c>
      <c r="B11" s="6" t="n">
        <f aca="0">COUNTIF(Catalog!$AE$2:$AE$200,"Published")</f>
        <v>19</v>
      </c>
    </row>
    <row r="12" ht="15" hidden="0">
      <c r="A12" s="5" t="s">
        <v>10</v>
      </c>
      <c r="B12" s="6" t="n">
        <f aca="0">COUNTIF(Catalog!$AE$2:$AE$200,"Solicited/Upcoming")+COUNTIF(Catalog!$AE$2:$AE$200,"Release unconfirmed")</f>
        <v>0</v>
      </c>
    </row>
    <row r="13" ht="15" hidden="0">
      <c r="A13" s="5" t="s">
        <v>11</v>
      </c>
      <c r="B13" s="6" t="n">
        <f aca="0">COUNTIF(Catalog!$I$2:$I$200,"Direct homage")</f>
        <v>11</v>
      </c>
    </row>
    <row r="14" ht="15" hidden="0">
      <c r="A14" s="5" t="s">
        <v>12</v>
      </c>
      <c r="B14" s="6" t="n">
        <f aca="0">COUNTIF(Catalog!$I$2:$I$200,"Parody / homage")</f>
        <v>7</v>
      </c>
    </row>
    <row r="15" ht="15" hidden="0">
      <c r="A15" s="5" t="s">
        <v>13</v>
      </c>
      <c r="B15" s="6" t="n">
        <f aca="0">COUNTA(Catalog!$K$2:$K$200)-COUNTIF(Catalog!$K$2:$K$200,"Not documented")-COUNTIF(Catalog!$K$2:$K$200,"Not applicable")</f>
        <v>3</v>
      </c>
    </row>
    <row r="16" ht="15" hidden="0">
      <c r="A16" s="5" t="s">
        <v>14</v>
      </c>
      <c r="B16" s="6" t="n">
        <f aca="0">COUNTIF(Catalog!$AF$2:$AF$200,"Deep search 2026-10-19")+COUNTIF(Catalog!$AF$2:$AF$200,"Deep search 2026-10-21")</f>
        <v>19</v>
      </c>
    </row>
    <row r="17" ht="15" hidden="0">
      <c r="A17" s="5" t="s">
        <v>15</v>
      </c>
      <c r="B17" s="7" t="n">
        <f aca="0">IF(B5=0,0,B6/B5)</f>
        <v>0.8947368421052632</v>
      </c>
    </row>
    <row r="19" ht="15" hidden="0" customHeight="1">
      <c r="A19" s="36" t="str">
        <v>Records by publisher</v>
      </c>
      <c r="B19" s="29"/>
    </row>
    <row r="20" ht="15" hidden="0" customHeight="1">
      <c r="A20" s="37" t="str">
        <v>Aardvark-Vanaheim</v>
      </c>
      <c r="B20" s="37" t="n">
        <f aca="0">COUNTIF(Catalog!$E$2:$E$200,A20)</f>
        <v>1</v>
      </c>
    </row>
    <row r="21" ht="15" hidden="0" customHeight="1">
      <c r="A21" s="37" t="str">
        <v>AfterShock Comics</v>
      </c>
      <c r="B21" s="37" t="n">
        <f aca="0">COUNTIF(Catalog!$E$2:$E$200,A21)</f>
        <v>1</v>
      </c>
    </row>
    <row r="22" ht="15" hidden="0" customHeight="1">
      <c r="A22" s="37" t="str">
        <v>Antarctic Press</v>
      </c>
      <c r="B22" s="37" t="n">
        <f aca="0">COUNTIF(Catalog!$E$2:$E$200,A22)</f>
        <v>1</v>
      </c>
    </row>
    <row r="23" ht="15" hidden="0" customHeight="1">
      <c r="A23" s="37" t="str">
        <v>Artists Writers &amp; Artisans (AWA)</v>
      </c>
      <c r="B23" s="37" t="n">
        <f aca="0">COUNTIF(Catalog!$E$2:$E$200,A23)</f>
        <v>2</v>
      </c>
    </row>
    <row r="24" ht="15" hidden="0" customHeight="1">
      <c r="A24" s="37" t="str">
        <v>DC Comics</v>
      </c>
      <c r="B24" s="37" t="n">
        <f aca="0">COUNTIF(Catalog!$E$2:$E$200,A24)</f>
        <v>6</v>
      </c>
    </row>
    <row r="25" ht="15" hidden="0" customHeight="1">
      <c r="A25" s="37" t="str">
        <v>Digital Phantom Press</v>
      </c>
      <c r="B25" s="37" t="n">
        <f aca="0">COUNTIF(Catalog!$E$2:$E$200,A25)</f>
        <v>1</v>
      </c>
    </row>
    <row r="26" ht="15" hidden="0" customHeight="1">
      <c r="A26" s="37" t="str">
        <v>Image Comics</v>
      </c>
      <c r="B26" s="37" t="n">
        <f aca="0">COUNTIF(Catalog!$E$2:$E$200,A26)</f>
        <v>4</v>
      </c>
    </row>
    <row r="27" ht="15" hidden="0" customHeight="1">
      <c r="A27" s="37" t="str">
        <v>Marvel Comics</v>
      </c>
      <c r="B27" s="37" t="n">
        <f aca="0">COUNTIF(Catalog!$E$2:$E$200,A27)</f>
        <v>1</v>
      </c>
    </row>
    <row r="28" ht="15" hidden="0" customHeight="1">
      <c r="A28" s="29" t="str">
        <v>Silver Snail Comics</v>
      </c>
      <c r="B28" s="29" t="n">
        <f>COUNTIF(Catalog!$E$2:$E$200,A28)</f>
        <v>1</v>
      </c>
    </row>
    <row r="29" ht="15" hidden="0" customHeight="1">
      <c r="A29" s="36" t="str">
        <v>Target Comics</v>
      </c>
      <c r="B29" s="29" t="n">
        <f>COUNTIF(Catalog!$E$2:$E$200,A29)</f>
        <v>1</v>
      </c>
    </row>
    <row r="30" ht="15" hidden="0" customHeight="1">
      <c r="A30" s="37"/>
      <c r="B30" s="37">
        <f aca="0"/>
      </c>
    </row>
    <row r="31" ht="15" hidden="0" customHeight="1">
      <c r="A31" s="37" t="str">
        <v>Records by decade</v>
      </c>
      <c r="B31" s="37">
        <f aca="0"/>
      </c>
    </row>
    <row r="32" ht="15" hidden="0" customHeight="1">
      <c r="A32" s="37" t="str">
        <v>1980s</v>
      </c>
      <c r="B32" s="37" t="n">
        <f aca="0">COUNTIFS(Catalog!$D$2:$D$200,"&gt;=1980",Catalog!$D$2:$D$200,"&lt;=1989")</f>
        <v>3</v>
      </c>
    </row>
    <row r="33" ht="15" hidden="0" customHeight="1">
      <c r="A33" s="29" t="str">
        <v>2010s</v>
      </c>
      <c r="B33" s="29" t="n">
        <f>COUNTIFS(Catalog!$D$2:$D$200,"&gt;=2010",Catalog!$D$2:$D$200,"&lt;=2019")</f>
        <v>5</v>
      </c>
    </row>
    <row r="34" ht="15" hidden="0" customHeight="1">
      <c r="A34" s="29" t="str">
        <v>2020s</v>
      </c>
      <c r="B34" s="29" t="n">
        <f>COUNTIFS(Catalog!$D$2:$D$200,"&gt;=2020",Catalog!$D$2:$D$200,"&lt;=2029")</f>
        <v>11</v>
      </c>
    </row>
    <row r="35" ht="15" hidden="0" customHeight="1">
      <c r="A35" s="29"/>
      <c r="B35" s="29"/>
    </row>
  </sheetData>
  <mergeCells>
    <mergeCell ref="A1:B1"/>
    <mergeCell ref="A2:B2"/>
    <mergeCell ref="A3:B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false"/>
  </sheetPr>
  <sheetViews>
    <sheetView showGridLines="1" workbookViewId="0">
      <pane xSplit="2" ySplit="1" topLeftCell="C2" activePane="bottomRight" state="frozen"/>
    </sheetView>
  </sheetViews>
  <sheetFormatPr defaultColWidth="8.6796875" defaultRowHeight="15"/>
  <cols>
    <col min="1" max="1" width="15" hidden="0" customWidth="1"/>
    <col min="2" max="2" width="30" hidden="0" customWidth="1"/>
    <col min="3" max="4" width="7" hidden="0" customWidth="1"/>
    <col min="5" max="6" width="22" hidden="0" customWidth="1"/>
    <col min="7" max="7" width="42" hidden="0" customWidth="1"/>
    <col min="8" max="8" width="30" hidden="0" customWidth="1"/>
    <col min="9" max="9" width="16" hidden="0" customWidth="1"/>
    <col min="10" max="10" width="24" hidden="0" customWidth="1"/>
    <col min="11" max="11" width="26" hidden="0" customWidth="1"/>
    <col min="12" max="12" width="14" hidden="0" customWidth="1"/>
    <col min="13" max="13" width="24" hidden="0" customWidth="1"/>
    <col min="14" max="14" width="22" hidden="0" customWidth="1"/>
    <col min="15" max="15" width="14" hidden="0" customWidth="1"/>
    <col min="16" max="16" width="12" hidden="0" customWidth="1"/>
    <col min="17" max="17" width="11" hidden="0" customWidth="1"/>
    <col min="18" max="18" width="16" hidden="0" customWidth="1"/>
    <col min="19" max="19" width="12" hidden="0" customWidth="1"/>
    <col min="20" max="20" width="40" hidden="0" customWidth="1"/>
    <col min="21" max="21" width="48" hidden="0" customWidth="1"/>
    <col min="22" max="23" width="60" hidden="0" customWidth="1"/>
    <col min="24" max="24" width="70" hidden="0" customWidth="1"/>
    <col min="25" max="25" width="13" hidden="0" customWidth="1"/>
    <col min="26" max="28" width="50" hidden="0" customWidth="1"/>
    <col min="29" max="29" width="22" hidden="0" customWidth="1"/>
    <col min="30" max="30" width="14" hidden="0" customWidth="1"/>
    <col min="31" max="31" width="16" hidden="0" customWidth="1"/>
    <col min="32" max="32" width="22" hidden="0" customWidth="1"/>
  </cols>
  <sheetData>
    <row r="1" ht="30" hidden="0" customHeight="1">
      <c r="A1" s="10" t="s">
        <v>16</v>
      </c>
      <c r="B1" s="10" t="s">
        <v>17</v>
      </c>
      <c r="C1" s="10" t="s">
        <v>18</v>
      </c>
      <c r="D1" s="10" t="s">
        <v>19</v>
      </c>
      <c r="E1" s="10" t="s">
        <v>20</v>
      </c>
      <c r="F1" s="10" t="s">
        <v>21</v>
      </c>
      <c r="G1" s="10" t="s">
        <v>22</v>
      </c>
      <c r="H1" s="10" t="s">
        <v>23</v>
      </c>
      <c r="I1" s="10" t="s">
        <v>24</v>
      </c>
      <c r="J1" s="10" t="s">
        <v>25</v>
      </c>
      <c r="K1" s="10" t="s">
        <v>26</v>
      </c>
      <c r="L1" s="10" t="s">
        <v>27</v>
      </c>
      <c r="M1" s="10" t="s">
        <v>28</v>
      </c>
      <c r="N1" s="10" t="s">
        <v>29</v>
      </c>
      <c r="O1" s="10" t="s">
        <v>30</v>
      </c>
      <c r="P1" s="10" t="s">
        <v>31</v>
      </c>
      <c r="Q1" s="10" t="s">
        <v>32</v>
      </c>
      <c r="R1" s="10" t="s">
        <v>33</v>
      </c>
      <c r="S1" s="10" t="s">
        <v>34</v>
      </c>
      <c r="T1" s="10" t="s">
        <v>35</v>
      </c>
      <c r="U1" s="10" t="s">
        <v>36</v>
      </c>
      <c r="V1" s="10" t="s">
        <v>37</v>
      </c>
      <c r="W1" s="10" t="s">
        <v>38</v>
      </c>
      <c r="X1" s="10" t="s">
        <v>39</v>
      </c>
      <c r="Y1" s="10" t="s">
        <v>40</v>
      </c>
      <c r="Z1" s="10" t="s">
        <v>41</v>
      </c>
      <c r="AA1" s="10" t="s">
        <v>42</v>
      </c>
      <c r="AB1" s="10" t="s">
        <v>43</v>
      </c>
      <c r="AC1" s="10" t="s">
        <v>44</v>
      </c>
      <c r="AD1" s="10" t="s">
        <v>45</v>
      </c>
      <c r="AE1" s="10" t="s">
        <v>46</v>
      </c>
      <c r="AF1" s="10" t="s">
        <v>47</v>
      </c>
    </row>
    <row r="2" ht="48" hidden="0" customHeight="1">
      <c r="A2" s="23" t="str">
        <v>CL-DKR2-0001</v>
      </c>
      <c r="B2" s="23" t="str">
        <v>Pork Knight: This Little Piggy</v>
      </c>
      <c r="C2" s="23" t="str">
        <v>#1</v>
      </c>
      <c r="D2" s="21" t="n">
        <v>1986</v>
      </c>
      <c r="E2" s="23" t="str">
        <v>Silver Snail Comics</v>
      </c>
      <c r="F2" s="23" t="str">
        <v>Rob Walton (pencils); Anthony Van Bruggen (inks)</v>
      </c>
      <c r="G2" s="23" t="str">
        <v>Standard cover</v>
      </c>
      <c r="H2" s="23" t="str">
        <v>Batman: The Dark Knight Returns #2</v>
      </c>
      <c r="I2" s="23" t="str">
        <v>Parody / homage</v>
      </c>
      <c r="J2" s="23" t="str">
        <v>Pork Knight (Wilbur)</v>
      </c>
      <c r="K2" s="23" t="str">
        <v>Not documented</v>
      </c>
      <c r="L2" s="23" t="str">
        <v>Not applicable</v>
      </c>
      <c r="M2" s="23" t="str">
        <v>Not publicly confirmed</v>
      </c>
      <c r="N2" s="23" t="str">
        <v>Standard cover</v>
      </c>
      <c r="O2" s="23" t="str">
        <v>Canada / English</v>
      </c>
      <c r="P2" s="22" t="str">
        <v>1986-07</v>
      </c>
      <c r="Q2" s="23" t="str">
        <v>Not Owned</v>
      </c>
      <c r="R2" s="23" t="str">
        <v>Not supplied</v>
      </c>
      <c r="S2" s="23" t="str">
        <v>Show</v>
      </c>
      <c r="T2" s="23" t="str">
        <v>pork-knight-this-little-piggy-1-1986-standard-cover-batman-the-dark-knight-returns-2-homage</v>
      </c>
      <c r="U2" s="23" t="str">
        <v>Pork Knight: This Little Piggy #1 — Standard cover</v>
      </c>
      <c r="V2" s="23" t="str">
        <v>Pork Knight: This Little Piggy #1 (Silver Snail Comics, 1986) adapts the fists-forward crouch of Batman: The Dark Knight Returns #2, featuring Pork Knight.</v>
      </c>
      <c r="W2" s="23" t="str">
        <v>Exact cover visually compared with Frank Miller and Lynn Varley’s Batman: The Dark Knight Returns #2: the crouched, battle-damaged figure, projected fists and torn costume. Listed on galko's League of Comic Geeks list 'Cover Homage: Batman: The Dark Knight Returns #2'.</v>
      </c>
      <c r="X2" s="23" t="str">
        <v>Front-cover pencils Rob Walton, inks Anthony Van Bruggen; Ken Steacy is credited on the BACK cover and must not be substituted here. July 1986 publication month; exact day unconfirmed. Corrects generic Independent publisher and unsupported July 1 precision. Native 502×760 scan is the best clean exact front located. Best exact edition source located is native 502×760; no enlargement applied.</v>
      </c>
      <c r="Y2" s="24" t="str">
        <v>Verified</v>
      </c>
      <c r="Z2" s="25" t="str">
        <v>https://www.comics.org/issue/271014/</v>
      </c>
      <c r="AA2" s="25" t="str">
        <v>https://canadianaci.ca/Encyclopedia/pork-knight/</v>
      </c>
      <c r="AB2" s="25" t="str">
        <v>https://s3.amazonaws.com/comicgeeks/comics/covers/large-6908998.jpg</v>
      </c>
      <c r="AC2" s="23" t="str">
        <v>CL-DKR2-0001.jpg</v>
      </c>
      <c r="AD2" s="23" t="str">
        <v>Not independently verified</v>
      </c>
      <c r="AE2" s="23" t="str">
        <v>Published</v>
      </c>
      <c r="AF2" s="23" t="str">
        <v>Deep search 2026-10-19</v>
      </c>
    </row>
    <row r="3" ht="48" hidden="0" customHeight="1">
      <c r="A3" s="23" t="str">
        <v>CL-DKR2-0002</v>
      </c>
      <c r="B3" s="23" t="str">
        <v>The Midnite Skulker</v>
      </c>
      <c r="C3" s="23" t="str">
        <v>#2</v>
      </c>
      <c r="D3" s="21" t="n">
        <v>1986</v>
      </c>
      <c r="E3" s="23" t="str">
        <v>Target Comics</v>
      </c>
      <c r="F3" s="23" t="str">
        <v>E. Larry Dobias</v>
      </c>
      <c r="G3" s="23" t="str">
        <v>Standard cover ('Return of the Duck Knight')</v>
      </c>
      <c r="H3" s="23" t="str">
        <v>Batman: The Dark Knight Returns #2</v>
      </c>
      <c r="I3" s="23" t="str">
        <v>Parody / homage</v>
      </c>
      <c r="J3" s="23" t="str">
        <v>The Midnite Skulker</v>
      </c>
      <c r="K3" s="23" t="str">
        <v>Not documented</v>
      </c>
      <c r="L3" s="23" t="str">
        <v>Not applicable</v>
      </c>
      <c r="M3" s="23" t="str">
        <v>Not publicly confirmed</v>
      </c>
      <c r="N3" s="23" t="str">
        <v>Standard cover</v>
      </c>
      <c r="O3" s="23" t="str">
        <v>US / English</v>
      </c>
      <c r="P3" s="22" t="str">
        <v>1986-08</v>
      </c>
      <c r="Q3" s="23" t="str">
        <v>Not Owned</v>
      </c>
      <c r="R3" s="23" t="str">
        <v>Not supplied</v>
      </c>
      <c r="S3" s="23" t="str">
        <v>Show</v>
      </c>
      <c r="T3" s="23" t="str">
        <v>the-midnite-skulker-2-1986-standard-cover-return-of-the-duck-knig-batman-the-dark-knight-returns-2-homage</v>
      </c>
      <c r="U3" s="23" t="str">
        <v>The Midnite Skulker #2 — Standard cover ('Return of the Duck Knight')</v>
      </c>
      <c r="V3" s="23" t="str">
        <v>The Midnite Skulker #2 (Target Comics, 1986) adapts the fists-forward crouch of Batman: The Dark Knight Returns #2, featuring The Midnite Skulker (duck).</v>
      </c>
      <c r="W3" s="23" t="str">
        <v>Exact cover visually compared with Frank Miller and Lynn Varley’s Batman: The Dark Knight Returns #2: the crouched, battle-damaged figure, projected fists and torn costume. Listed on galko's League of Comic Geeks list 'Cover Homage: Batman: The Dark Knight Returns #2'.</v>
      </c>
      <c r="X3" s="23" t="str">
        <v>Cover artist Larry Dobias confirmed by edition listing; publisher Target Comics supported by issue and Michigan State University holdings. August 1986 month confirmed; supplied August 5 day remains uncorroborated. Native 328×499 source remains low resolution; no artificial enlargement. Best exact edition source located is native 328×499; no enlargement applied.</v>
      </c>
      <c r="Y3" s="24" t="str">
        <v>Verified</v>
      </c>
      <c r="Z3" s="25" t="str">
        <v>https://www.comics.org/issue/266653/</v>
      </c>
      <c r="AA3" s="25" t="str">
        <v>https://www.keycollectorcomics.com/issue/underground-2-1,853365/</v>
      </c>
      <c r="AB3" s="25" t="str">
        <v>https://s3.amazonaws.com/comicgeeks/comics/covers/large-2765058.jpg</v>
      </c>
      <c r="AC3" s="23" t="str">
        <v>CL-DKR2-0002.jpg</v>
      </c>
      <c r="AD3" s="23" t="str">
        <v>Not independently verified</v>
      </c>
      <c r="AE3" s="23" t="str">
        <v>Published</v>
      </c>
      <c r="AF3" s="23" t="str">
        <v>Deep search 2026-10-19</v>
      </c>
    </row>
    <row r="4" ht="48" hidden="0" customHeight="1">
      <c r="A4" s="23" t="str">
        <v>CL-DKR2-0003</v>
      </c>
      <c r="B4" s="23" t="str">
        <v>Cerebus</v>
      </c>
      <c r="C4" s="23" t="str">
        <v>#93</v>
      </c>
      <c r="D4" s="21" t="n">
        <v>1986</v>
      </c>
      <c r="E4" s="23" t="str">
        <v>Aardvark-Vanaheim</v>
      </c>
      <c r="F4" s="23" t="str">
        <v>Dave Sim &amp; Gerhard</v>
      </c>
      <c r="G4" s="23" t="str">
        <v>Standard cover</v>
      </c>
      <c r="H4" s="23" t="str">
        <v>Batman: The Dark Knight Returns #2</v>
      </c>
      <c r="I4" s="23" t="str">
        <v>Parody / homage</v>
      </c>
      <c r="J4" s="23" t="str">
        <v>The Roach</v>
      </c>
      <c r="K4" s="23" t="str">
        <v>Not documented</v>
      </c>
      <c r="L4" s="23" t="str">
        <v>Not applicable</v>
      </c>
      <c r="M4" s="23" t="str">
        <v>Not publicly confirmed</v>
      </c>
      <c r="N4" s="23" t="str">
        <v>Standard cover</v>
      </c>
      <c r="O4" s="23" t="str">
        <v>US / English</v>
      </c>
      <c r="P4" s="22" t="n">
        <v>31761</v>
      </c>
      <c r="Q4" s="23" t="str">
        <v>Not Owned</v>
      </c>
      <c r="R4" s="23" t="str">
        <v>Not supplied</v>
      </c>
      <c r="S4" s="23" t="str">
        <v>Show</v>
      </c>
      <c r="T4" s="23" t="str">
        <v>cerebus-93-1987-standard-cover-batman-the-dark-knight-returns-2-homage</v>
      </c>
      <c r="U4" s="23" t="str">
        <v>Cerebus #93 — Standard cover</v>
      </c>
      <c r="V4" s="23" t="str">
        <v>Cerebus #93 (Aardvark-Vanaheim, 1986) adapts the fists-forward crouch of Batman: The Dark Knight Returns #2, featuring The Roach.</v>
      </c>
      <c r="W4" s="23" t="str">
        <v>Exact cover visually compared with Frank Miller and Lynn Varley’s Batman: The Dark Knight Returns #2: the crouched, battle-damaged figure, projected fists and torn costume. Listed on galko's League of Comic Geeks list 'Cover Homage: Batman: The Dark Knight Returns #2'.</v>
      </c>
      <c r="X4" s="23" t="str">
        <v>Corrects supplied March 1987 to December 1986; GCD indexed on-sale date December 15, 1986. Exact cover depicts the Roach in Dark Knight costume, not Cerebus himself. Creator interview/cover post credits Dave Sim and Gerhard. Existing ID and ownership preserved. Best exact edition source located is native 400×608; no enlargement applied.</v>
      </c>
      <c r="Y4" s="24" t="str">
        <v>Verified</v>
      </c>
      <c r="Z4" s="25" t="str">
        <v>https://www.comics.org/issue/42203/</v>
      </c>
      <c r="AA4" s="25" t="str">
        <v>https://momentofcerebus.blogspot.com/2012/05/roach.html?showComment=1336274023630</v>
      </c>
      <c r="AB4" s="25" t="str">
        <v>https://s3.amazonaws.com/comicgeeks/comics/covers/large-9053920.jpg</v>
      </c>
      <c r="AC4" s="23" t="str">
        <v>CL-DKR2-0003.jpg</v>
      </c>
      <c r="AD4" s="23" t="str">
        <v>Not independently verified</v>
      </c>
      <c r="AE4" s="23" t="str">
        <v>Published</v>
      </c>
      <c r="AF4" s="23" t="str">
        <v>Deep search 2026-10-19</v>
      </c>
    </row>
    <row r="5" ht="48" hidden="0" customHeight="1">
      <c r="A5" s="23" t="str">
        <v>CL-DKR2-0004</v>
      </c>
      <c r="B5" s="23" t="str">
        <v>Spawn</v>
      </c>
      <c r="C5" s="23" t="str">
        <v>#224</v>
      </c>
      <c r="D5" s="21" t="n">
        <v>2012</v>
      </c>
      <c r="E5" s="23" t="str">
        <v>Image Comics</v>
      </c>
      <c r="F5" s="23" t="str">
        <v>Todd McFarlane</v>
      </c>
      <c r="G5" s="23" t="str">
        <v>Cover A (+ Cover B McFarlane 'The Dark Knight Homage' Sketch 1:10)</v>
      </c>
      <c r="H5" s="23" t="str">
        <v>Batman: The Dark Knight Returns #2</v>
      </c>
      <c r="I5" s="23" t="str">
        <v>Direct homage</v>
      </c>
      <c r="J5" s="23" t="str">
        <v>Spawn</v>
      </c>
      <c r="K5" s="23" t="str">
        <v>Not documented</v>
      </c>
      <c r="L5" s="23" t="str">
        <v>Not applicable</v>
      </c>
      <c r="M5" s="23" t="str">
        <v>1:10 (Sketch)</v>
      </c>
      <c r="N5" s="23" t="str">
        <v>Standard cover; Sketch</v>
      </c>
      <c r="O5" s="23" t="str">
        <v>US / English</v>
      </c>
      <c r="P5" s="22" t="n">
        <v>41206</v>
      </c>
      <c r="Q5" s="23" t="str">
        <v>Not Owned</v>
      </c>
      <c r="R5" s="23" t="str">
        <v>Not supplied</v>
      </c>
      <c r="S5" s="23" t="str">
        <v>Show</v>
      </c>
      <c r="T5" s="23" t="str">
        <v>spawn-224-2012-cover-a-cover-b-mcfarlane-the-dark-k-batman-the-dark-knight-returns-2-homage</v>
      </c>
      <c r="U5" s="23" t="str">
        <v>Spawn #224 — Cover A (+ Cover B McFarlane 'The Dark Knight Homage' Sketch 1:10)</v>
      </c>
      <c r="V5" s="23" t="str">
        <v>Spawn #224 (Image Comics, 2012) adapts the fists-forward crouch of Batman: The Dark Knight Returns #2, featuring Spawn.</v>
      </c>
      <c r="W5" s="23" t="str">
        <v>Exact cover visually compared with Frank Miller and Lynn Varley’s Batman: The Dark Knight Returns #2: the crouched, battle-damaged figure, projected fists and torn costume. Listed on galko's League of Comic Geeks list 'Cover Homage: Batman: The Dark Knight Returns #2'. Cover B name says 'The Dark Knight Homage'.</v>
      </c>
      <c r="X5" s="23" t="str">
        <v>Consolidated 2 versions. Edition facts independently researched on 2026-10-21; unknown quantities and artist social accounts remain explicit unknowns. Reused dress, sketch and virgin versions are grouped as one artwork. Best exact edition source located is native 478×735; no enlargement applied.</v>
      </c>
      <c r="Y5" s="26" t="str">
        <v>Verified</v>
      </c>
      <c r="Z5" s="25" t="str">
        <v>https://imagecomics.com/comics/releases/spawn-224</v>
      </c>
      <c r="AA5" s="25" t="str">
        <v>https://www.comiccollectorlive.com/storyarc/tag-homage-cover--batman-the-dark-knight-returns-2/page-1/d149a704-9d79-4f17-a905-464af910d85b</v>
      </c>
      <c r="AB5" s="25" t="str">
        <v>https://s3.amazonaws.com/comicgeeks/comics/covers/large-3944708.jpg</v>
      </c>
      <c r="AC5" s="23" t="str">
        <v>CL-DKR2-0004.jpg</v>
      </c>
      <c r="AD5" s="23" t="str">
        <v>Not independently verified</v>
      </c>
      <c r="AE5" s="23" t="str">
        <v>Published</v>
      </c>
      <c r="AF5" s="23" t="str">
        <v>Deep search 2026-10-19</v>
      </c>
    </row>
    <row r="6" ht="48" hidden="0" customHeight="1">
      <c r="A6" s="23" t="str">
        <v>CL-DKR2-0005</v>
      </c>
      <c r="B6" s="23" t="str">
        <v>Dark Knight III: The Master Race</v>
      </c>
      <c r="C6" s="23" t="str">
        <v>#7</v>
      </c>
      <c r="D6" s="21" t="n">
        <v>2016</v>
      </c>
      <c r="E6" s="23" t="str">
        <v>DC Comics</v>
      </c>
      <c r="F6" s="23" t="str">
        <v>Chris Burnham</v>
      </c>
      <c r="G6" s="23" t="str">
        <v>1:10 Chris Burnham Variant</v>
      </c>
      <c r="H6" s="23" t="str">
        <v>Batman: The Dark Knight Returns #2</v>
      </c>
      <c r="I6" s="23" t="str">
        <v>Direct homage</v>
      </c>
      <c r="J6" s="23" t="str">
        <v>Robin (Carrie Kelley)</v>
      </c>
      <c r="K6" s="23" t="str">
        <v>Not documented</v>
      </c>
      <c r="L6" s="23" t="str">
        <v>Not applicable</v>
      </c>
      <c r="M6" s="23" t="str">
        <v>1:10</v>
      </c>
      <c r="N6" s="23" t="str">
        <v>Variant cover</v>
      </c>
      <c r="O6" s="23" t="str">
        <v>US / English</v>
      </c>
      <c r="P6" s="22" t="n">
        <v>42732</v>
      </c>
      <c r="Q6" s="23" t="str">
        <v>Not Owned</v>
      </c>
      <c r="R6" s="23" t="str">
        <v>Not supplied</v>
      </c>
      <c r="S6" s="23" t="str">
        <v>Show</v>
      </c>
      <c r="T6" s="23" t="str">
        <v>dark-knight-iii-the-master-race-7-2016-1-10-chris-burnham-variant-batman-the-dark-knight-returns-2-homage</v>
      </c>
      <c r="U6" s="23" t="str">
        <v>Dark Knight III: The Master Race #7 — 1:10 Chris Burnham Variant</v>
      </c>
      <c r="V6" s="23" t="str">
        <v>Dark Knight III: The Master Race #7 (DC Comics, 2016) adapts the fists-forward crouch of Batman: The Dark Knight Returns #2, featuring Robin (Carrie Kelley).</v>
      </c>
      <c r="W6" s="23" t="str">
        <v>Exact cover visually compared with Frank Miller and Lynn Varley’s Batman: The Dark Knight Returns #2: the crouched, battle-damaged figure, projected fists and torn costume. Listed on galko's League of Comic Geeks list 'Cover Homage: Batman: The Dark Knight Returns #2'.</v>
      </c>
      <c r="X6" s="23" t="str">
        <v>Same-universe sequel homage. Single source (galko). Edition facts independently researched on 2026-10-21; unknown quantities and artist social accounts remain explicit unknowns. Reused dress, sketch and virgin versions are grouped as one artwork. Best exact edition source located is native 600×952; no enlargement applied.</v>
      </c>
      <c r="Y6" s="24" t="str">
        <v>Verified</v>
      </c>
      <c r="Z6" s="25" t="str">
        <v>https://www.dc.com/talent/chris-burnham</v>
      </c>
      <c r="AA6" s="25" t="str">
        <v>https://www.milehighcomics.com/html/10_16_cof.pdf</v>
      </c>
      <c r="AB6" s="25" t="str">
        <v>https://s3.amazonaws.com/comicgeeks/comics/covers/large-2341249.jpg</v>
      </c>
      <c r="AC6" s="23" t="str">
        <v>CL-DKR2-0005.jpg</v>
      </c>
      <c r="AD6" s="23" t="str">
        <v>Not independently verified</v>
      </c>
      <c r="AE6" s="23" t="str">
        <v>Published</v>
      </c>
      <c r="AF6" s="23" t="str">
        <v>Deep search 2026-10-19</v>
      </c>
    </row>
    <row r="7" ht="60" hidden="0" customHeight="1">
      <c r="A7" s="23" t="str">
        <v>CL-DKR2-0006</v>
      </c>
      <c r="B7" s="23" t="str">
        <v>Dark Knight III: The Master Race</v>
      </c>
      <c r="C7" s="23" t="str">
        <v>#8</v>
      </c>
      <c r="D7" s="21" t="n">
        <v>2017</v>
      </c>
      <c r="E7" s="23" t="str">
        <v>DC Comics</v>
      </c>
      <c r="F7" s="23" t="str">
        <v>Chris Burnham</v>
      </c>
      <c r="G7" s="23" t="str">
        <v>WonderCon Chris Burnham Variant</v>
      </c>
      <c r="H7" s="23" t="str">
        <v>Batman: The Dark Knight Returns #2</v>
      </c>
      <c r="I7" s="23" t="str">
        <v>Direct homage</v>
      </c>
      <c r="J7" s="23" t="str">
        <v>Joker</v>
      </c>
      <c r="K7" s="23" t="str">
        <v>WonderCon</v>
      </c>
      <c r="L7" s="23" t="str">
        <v>WonderCon 2017</v>
      </c>
      <c r="M7" s="23" t="str">
        <v>Not publicly confirmed</v>
      </c>
      <c r="N7" s="23" t="str">
        <v>Convention variant</v>
      </c>
      <c r="O7" s="23" t="str">
        <v>US / English</v>
      </c>
      <c r="P7" s="22" t="n">
        <v>42823</v>
      </c>
      <c r="Q7" s="23" t="str">
        <v>Not Owned</v>
      </c>
      <c r="R7" s="23" t="str">
        <v>Not supplied</v>
      </c>
      <c r="S7" s="23" t="str">
        <v>Show</v>
      </c>
      <c r="T7" s="23" t="str">
        <v>dark-knight-iii-the-master-race-8-2017-wondercon-chris-burnham-variant-batman-the-dark-knight-returns-2-homage</v>
      </c>
      <c r="U7" s="23" t="str">
        <v>Dark Knight III: The Master Race #8 — WonderCon Chris Burnham Variant</v>
      </c>
      <c r="V7" s="23" t="str">
        <v>Dark Knight III: The Master Race #8 (DC Comics, 2017) adapts the fists-forward crouch of Batman: The Dark Knight Returns #2, featuring Joker.</v>
      </c>
      <c r="W7" s="23" t="str">
        <v>Exact cover visually compared with Frank Miller and Lynn Varley’s Batman: The Dark Knight Returns #2: the crouched, battle-damaged figure, projected fists and torn costume. Listed on galko's League of Comic Geeks list 'Cover Homage: Batman: The Dark Knight Returns #2'.</v>
      </c>
      <c r="X7" s="23" t="str">
        <v>Exact Joker artwork visually confirmed as a separate Chris Burnham cover from #7. Supplied WonderCon 2017 designation retained from the edition listing; whether general issue March 29 on-sale date equals convention-exclusive availability is not independently verified. WonderCon 2017 ran March 31–April 2; do not treat the general issue date as confirmed exclusive distribution day. Quantity unknown. Best exact edition source located is native 600×940; no enlargement applied.</v>
      </c>
      <c r="Y7" s="24" t="str">
        <v>Partial</v>
      </c>
      <c r="Z7" s="25" t="str">
        <v>https://leagueofcomicgeeks.com/comic/1177387/dark-knight-iii-the-master-race-8?variant=7202155</v>
      </c>
      <c r="AA7" s="25" t="str">
        <v>https://leagueofcomicgeeks.com/profile/galko/lists/41645/cover-homage-batman-the-dark-knight-returns-2</v>
      </c>
      <c r="AB7" s="25" t="str">
        <v>https://s3.amazonaws.com/comicgeeks/comics/covers/large-7202155.jpg</v>
      </c>
      <c r="AC7" s="23" t="str">
        <v>CL-DKR2-0006.jpg</v>
      </c>
      <c r="AD7" s="23" t="str">
        <v>Not independently verified</v>
      </c>
      <c r="AE7" s="23" t="str">
        <v>Published</v>
      </c>
      <c r="AF7" s="23" t="str">
        <v>Deep search 2026-10-19</v>
      </c>
    </row>
    <row r="8" ht="48" hidden="0" customHeight="1">
      <c r="A8" s="23" t="str">
        <v>CL-DKR2-0007</v>
      </c>
      <c r="B8" s="23" t="str">
        <v>Exciting Comics</v>
      </c>
      <c r="C8" s="23" t="str">
        <v>#1</v>
      </c>
      <c r="D8" s="21" t="n">
        <v>2019</v>
      </c>
      <c r="E8" s="23" t="str">
        <v>Antarctic Press</v>
      </c>
      <c r="F8" s="23" t="str">
        <v>Brian Denham</v>
      </c>
      <c r="G8" s="23" t="str">
        <v>Brian Denham 'Terror Returns' Variant</v>
      </c>
      <c r="H8" s="23" t="str">
        <v>Batman: The Dark Knight Returns #2</v>
      </c>
      <c r="I8" s="23" t="str">
        <v>Parody / homage</v>
      </c>
      <c r="J8" s="23" t="str">
        <v>Black Terror</v>
      </c>
      <c r="K8" s="23" t="str">
        <v>Not documented</v>
      </c>
      <c r="L8" s="23" t="str">
        <v>Not applicable</v>
      </c>
      <c r="M8" s="23" t="str">
        <v>Not publicly confirmed</v>
      </c>
      <c r="N8" s="23" t="str">
        <v>Variant cover</v>
      </c>
      <c r="O8" s="23" t="str">
        <v>US / English</v>
      </c>
      <c r="P8" s="22" t="n">
        <v>43509</v>
      </c>
      <c r="Q8" s="23" t="str">
        <v>Not Owned</v>
      </c>
      <c r="R8" s="23" t="str">
        <v>Not supplied</v>
      </c>
      <c r="S8" s="23" t="str">
        <v>Show</v>
      </c>
      <c r="T8" s="23" t="str">
        <v>exciting-comics-1-2019-brian-denham-terror-returns-variant-batman-the-dark-knight-returns-2-homage</v>
      </c>
      <c r="U8" s="23" t="str">
        <v>Exciting Comics #1 — Brian Denham 'Terror Returns' Variant</v>
      </c>
      <c r="V8" s="23" t="str">
        <v>Exciting Comics #1 (Antarctic Press, 2019) adapts the fists-forward crouch of Batman: The Dark Knight Returns #2, featuring Black Terror.</v>
      </c>
      <c r="W8" s="23" t="str">
        <v>Exact cover visually compared with Frank Miller and Lynn Varley’s Batman: The Dark Knight Returns #2: the crouched, battle-damaged figure, projected fists and torn costume. Listed on galko's League of Comic Geeks list 'Cover Homage: Batman: The Dark Knight Returns #2'.</v>
      </c>
      <c r="X8" s="23" t="str">
        <v>Single source (galko). Edition facts independently researched on 2026-10-21; unknown quantities and artist social accounts remain explicit unknowns. Reused dress, sketch and virgin versions are grouped as one artwork. Best exact edition source located is native 600×933; no enlargement applied.</v>
      </c>
      <c r="Y8" s="24" t="str">
        <v>Verified</v>
      </c>
      <c r="Z8" s="25" t="str">
        <v>https://www.comics.org/issue/2415264/</v>
      </c>
      <c r="AA8" s="25" t="str">
        <v>https://leagueofcomicgeeks.com/profile/galko/lists/41645/cover-homage-batman-the-dark-knight-returns-2</v>
      </c>
      <c r="AB8" s="25" t="str">
        <v>https://s3.amazonaws.com/comicgeeks/comics/covers/large-5376845.jpg</v>
      </c>
      <c r="AC8" s="23" t="str">
        <v>CL-DKR2-0007.jpg</v>
      </c>
      <c r="AD8" s="23" t="str">
        <v>Not independently verified</v>
      </c>
      <c r="AE8" s="23" t="str">
        <v>Published</v>
      </c>
      <c r="AF8" s="23" t="str">
        <v>Deep search 2026-10-19</v>
      </c>
    </row>
    <row r="9" ht="48" hidden="0" customHeight="1">
      <c r="A9" s="23" t="str">
        <v>CL-DKR2-0008</v>
      </c>
      <c r="B9" s="23" t="str">
        <v>Fantastic Four: Grand Design</v>
      </c>
      <c r="C9" s="23" t="str">
        <v>#1</v>
      </c>
      <c r="D9" s="21" t="n">
        <v>2019</v>
      </c>
      <c r="E9" s="23" t="str">
        <v>Marvel Comics</v>
      </c>
      <c r="F9" s="23" t="str">
        <v>Ed Piskor</v>
      </c>
      <c r="G9" s="23" t="str">
        <v>Ed Piskor Variant</v>
      </c>
      <c r="H9" s="23" t="str">
        <v>Batman: The Dark Knight Returns #2</v>
      </c>
      <c r="I9" s="23" t="str">
        <v>Parody / homage</v>
      </c>
      <c r="J9" s="23" t="str">
        <v>Thing (Ben Grimm)</v>
      </c>
      <c r="K9" s="23" t="str">
        <v>Not documented</v>
      </c>
      <c r="L9" s="23" t="str">
        <v>Not applicable</v>
      </c>
      <c r="M9" s="23" t="str">
        <v>Not publicly confirmed</v>
      </c>
      <c r="N9" s="23" t="str">
        <v>Variant cover</v>
      </c>
      <c r="O9" s="23" t="str">
        <v>US / English</v>
      </c>
      <c r="P9" s="22" t="n">
        <v>43768</v>
      </c>
      <c r="Q9" s="23" t="str">
        <v>Not Owned</v>
      </c>
      <c r="R9" s="23" t="str">
        <v>Not supplied</v>
      </c>
      <c r="S9" s="23" t="str">
        <v>Show</v>
      </c>
      <c r="T9" s="23" t="str">
        <v>fantastic-four-grand-design-1-2019-ed-piskor-variant-batman-the-dark-knight-returns-2-homage</v>
      </c>
      <c r="U9" s="23" t="str">
        <v>Fantastic Four: Grand Design #1 — Ed Piskor Variant</v>
      </c>
      <c r="V9" s="23" t="str">
        <v>Fantastic Four: Grand Design #1 (Marvel Comics, 2019) adapts the fists-forward crouch of Batman: The Dark Knight Returns #2, featuring The Thing.</v>
      </c>
      <c r="W9" s="23" t="str">
        <v>Exact cover visually compared with Frank Miller and Lynn Varley’s Batman: The Dark Knight Returns #2: the crouched, battle-damaged figure, projected fists and torn costume. Listed on galko's League of Comic Geeks list 'Cover Homage: Batman: The Dark Knight Returns #2'.</v>
      </c>
      <c r="X9" s="23" t="str">
        <v>Single source (galko). Edition facts independently researched on 2026-10-21; unknown quantities and artist social accounts remain explicit unknowns. Reused dress, sketch and virgin versions are grouped as one artwork. Best exact edition source located is native 600×912; no enlargement applied.</v>
      </c>
      <c r="Y9" s="24" t="str">
        <v>Verified</v>
      </c>
      <c r="Z9" s="25" t="str">
        <v>https://www.comics.org/issue/2159400/</v>
      </c>
      <c r="AA9" s="25" t="str">
        <v>https://marvel.fandom.com/wiki/Fantastic_Four:_Grand_Design_Vol_1_1</v>
      </c>
      <c r="AB9" s="25" t="str">
        <v>https://s3.amazonaws.com/comicgeeks/comics/covers/large-6344252.jpg</v>
      </c>
      <c r="AC9" s="23" t="str">
        <v>CL-DKR2-0008.jpg</v>
      </c>
      <c r="AD9" s="23" t="str">
        <v>Not independently verified</v>
      </c>
      <c r="AE9" s="23" t="str">
        <v>Published</v>
      </c>
      <c r="AF9" s="23" t="str">
        <v>Deep search 2026-10-19</v>
      </c>
    </row>
    <row r="10" ht="60" hidden="0" customHeight="1">
      <c r="A10" s="23" t="str">
        <v>CL-DKR2-0009</v>
      </c>
      <c r="B10" s="23" t="str">
        <v>Babyteeth</v>
      </c>
      <c r="C10" s="23" t="str">
        <v>#19</v>
      </c>
      <c r="D10" s="21" t="n">
        <v>2021</v>
      </c>
      <c r="E10" s="23" t="str">
        <v>AfterShock Comics</v>
      </c>
      <c r="F10" s="23" t="str">
        <v>Garry Brown</v>
      </c>
      <c r="G10" s="23" t="str">
        <v>Standard cover</v>
      </c>
      <c r="H10" s="23" t="str">
        <v>Batman: The Dark Knight Returns #2</v>
      </c>
      <c r="I10" s="23" t="str">
        <v>Direct homage</v>
      </c>
      <c r="J10" s="23" t="str">
        <v>Named figures remain unconfirmed</v>
      </c>
      <c r="K10" s="23" t="str">
        <v>Not documented</v>
      </c>
      <c r="L10" s="23" t="str">
        <v>Not applicable</v>
      </c>
      <c r="M10" s="23" t="str">
        <v>Not publicly confirmed</v>
      </c>
      <c r="N10" s="23" t="str">
        <v>Standard cover</v>
      </c>
      <c r="O10" s="23" t="str">
        <v>US / English</v>
      </c>
      <c r="P10" s="22" t="n">
        <v>44384</v>
      </c>
      <c r="Q10" s="23" t="str">
        <v>Not Owned</v>
      </c>
      <c r="R10" s="23" t="str">
        <v>Not supplied</v>
      </c>
      <c r="S10" s="23" t="str">
        <v>Show</v>
      </c>
      <c r="T10" s="23" t="str">
        <v>babyteeth-19-2021-standard-cover-batman-the-dark-knight-returns-2-homage</v>
      </c>
      <c r="U10" s="23" t="str">
        <v>Babyteeth #19 — Standard cover</v>
      </c>
      <c r="V10" s="23" t="str">
        <v>Babyteeth #19 (AfterShock Comics, 2021) adapts the fists-forward crouch of Batman: The Dark Knight Returns #2, featuring Ritter-family figure; exact identity unresolved.</v>
      </c>
      <c r="W10" s="23" t="str">
        <v>Exact cover visually compared with Frank Miller and Lynn Varley’s Batman: The Dark Knight Returns #2: the crouched, battle-damaged figure, projected fists and torn costume. Listed on galko's League of Comic Geeks list 'Cover Homage: Batman: The Dark Knight Returns #2'.</v>
      </c>
      <c r="X10" s="23" t="str">
        <v>Publisher verifies July 7, 2021 release; retailer edition credits Garry Brown as cover artist. Mark Englert color credit is retained as a colorist association, not substituted for the drawing artist. The single pale-haired battered figure is not assigned a named identity solely from the interior cast or solicitation; cover-character follow-up remains required. Best exact edition source located is native 600×922; no enlargement applied. Some depicted identities remain unresolved.</v>
      </c>
      <c r="Y10" s="24" t="str">
        <v>Verified</v>
      </c>
      <c r="Z10" s="25" t="str">
        <v>https://aftershockcomics.com/products/babyteeth-19</v>
      </c>
      <c r="AA10" s="25" t="str">
        <v>https://stores.comichub.com/horizoncomics/products/babyteeth-19-mature-</v>
      </c>
      <c r="AB10" s="25" t="str">
        <v>https://s3.amazonaws.com/comicgeeks/comics/covers/large-2705326.jpg</v>
      </c>
      <c r="AC10" s="23" t="str">
        <v>CL-DKR2-0009.jpg</v>
      </c>
      <c r="AD10" s="23" t="str">
        <v>Not independently verified</v>
      </c>
      <c r="AE10" s="23" t="str">
        <v>Published</v>
      </c>
      <c r="AF10" s="23" t="str">
        <v>Deep search 2026-10-19</v>
      </c>
    </row>
    <row r="11" ht="48" hidden="0" customHeight="1">
      <c r="A11" s="23" t="str">
        <v>CL-DKR2-0010</v>
      </c>
      <c r="B11" s="23" t="str">
        <v>Knighted</v>
      </c>
      <c r="C11" s="23" t="str">
        <v>#1</v>
      </c>
      <c r="D11" s="21" t="n">
        <v>2021</v>
      </c>
      <c r="E11" s="23" t="str">
        <v>Artists Writers &amp; Artisans (AWA)</v>
      </c>
      <c r="F11" s="23" t="str">
        <v>John Gallagher</v>
      </c>
      <c r="G11" s="23" t="str">
        <v>Sad Lemon Comics John Gallagher Variant (+ Virgin)</v>
      </c>
      <c r="H11" s="23" t="str">
        <v>Batman: The Dark Knight Returns #2</v>
      </c>
      <c r="I11" s="23" t="str">
        <v>Direct homage</v>
      </c>
      <c r="J11" s="23" t="str">
        <v>The Knight</v>
      </c>
      <c r="K11" s="23" t="str">
        <v>Sad Lemon Comics</v>
      </c>
      <c r="L11" s="23" t="str">
        <v>Not applicable</v>
      </c>
      <c r="M11" s="23" t="str">
        <v>Not publicly confirmed</v>
      </c>
      <c r="N11" s="23" t="str">
        <v>Variant cover; Virgin</v>
      </c>
      <c r="O11" s="23" t="str">
        <v>US / English</v>
      </c>
      <c r="P11" s="22" t="n">
        <v>44503</v>
      </c>
      <c r="Q11" s="23" t="str">
        <v>Not Owned</v>
      </c>
      <c r="R11" s="23" t="str">
        <v>Not supplied</v>
      </c>
      <c r="S11" s="23" t="str">
        <v>Show</v>
      </c>
      <c r="T11" s="23" t="str">
        <v>knighted-1-2021-sad-lemon-comics-john-gallagher-variant-batman-the-dark-knight-returns-2-homage</v>
      </c>
      <c r="U11" s="23" t="str">
        <v>Knighted #1 — Sad Lemon Comics John Gallagher Variant (+ Virgin)</v>
      </c>
      <c r="V11" s="23" t="str">
        <v>Knighted #1 (Artists Writers &amp; Artisans (AWA), 2021) adapts the fists-forward crouch of Batman: The Dark Knight Returns #2, featuring The Knight.</v>
      </c>
      <c r="W11" s="23" t="str">
        <v>Exact cover visually compared with Frank Miller and Lynn Varley’s Batman: The Dark Knight Returns #2: the crouched, battle-damaged figure, projected fists and torn costume. Listed on galko's League of Comic Geeks list 'Cover Homage: Batman: The Dark Knight Returns #2'.</v>
      </c>
      <c r="X11" s="23" t="str">
        <v>Consolidated 2 versions. Single source (galko). Edition facts independently researched on 2026-10-21; unknown quantities and artist social accounts remain explicit unknowns. Reused dress, sketch and virgin versions are grouped as one artwork. Best exact edition source located is native 600×922; no enlargement applied. Some depicted identities remain unresolved.</v>
      </c>
      <c r="Y11" s="24" t="str">
        <v>Verified</v>
      </c>
      <c r="Z11" s="25" t="str">
        <v>https://www.comics.org/issue/2273672/</v>
      </c>
      <c r="AA11" s="25" t="str">
        <v>https://shop.awastudios.com/products/knighted</v>
      </c>
      <c r="AB11" s="25" t="str">
        <v>https://s3.amazonaws.com/comicgeeks/comics/covers/large-9850153.jpg</v>
      </c>
      <c r="AC11" s="23" t="str">
        <v>CL-DKR2-0010.jpg</v>
      </c>
      <c r="AD11" s="23" t="str">
        <v>Not independently verified</v>
      </c>
      <c r="AE11" s="23" t="str">
        <v>Published</v>
      </c>
      <c r="AF11" s="23" t="str">
        <v>Deep search 2026-10-19</v>
      </c>
    </row>
    <row r="12" ht="60" hidden="0" customHeight="1">
      <c r="A12" s="23" t="str">
        <v>CL-DKR2-0011</v>
      </c>
      <c r="B12" s="23" t="str">
        <v>Knighted</v>
      </c>
      <c r="C12" s="23" t="str">
        <v>#1</v>
      </c>
      <c r="D12" s="21" t="n">
        <v>2021</v>
      </c>
      <c r="E12" s="23" t="str">
        <v>Artists Writers &amp; Artisans (AWA)</v>
      </c>
      <c r="F12" s="23" t="str">
        <v>Mark Texeira</v>
      </c>
      <c r="G12" s="23" t="str">
        <v>Comics Elite Mark Texeira Variant (+ Virgin, B&amp;W Virgin)</v>
      </c>
      <c r="H12" s="23" t="str">
        <v>Batman: The Dark Knight Returns #2</v>
      </c>
      <c r="I12" s="23" t="str">
        <v>Direct homage</v>
      </c>
      <c r="J12" s="23" t="str">
        <v>The Knight</v>
      </c>
      <c r="K12" s="23" t="str">
        <v>Comics Elite</v>
      </c>
      <c r="L12" s="23" t="str">
        <v>Not applicable</v>
      </c>
      <c r="M12" s="23" t="str">
        <v>Trade dress 600; virgin 300; B&amp;W virgin 100 (retailer-listed)</v>
      </c>
      <c r="N12" s="23" t="str">
        <v>Variant cover; Virgin; B&amp;W</v>
      </c>
      <c r="O12" s="23" t="str">
        <v>US / English</v>
      </c>
      <c r="P12" s="22" t="n">
        <v>44503</v>
      </c>
      <c r="Q12" s="23" t="str">
        <v>Not Owned</v>
      </c>
      <c r="R12" s="23" t="str">
        <v>Not supplied</v>
      </c>
      <c r="S12" s="23" t="str">
        <v>Show</v>
      </c>
      <c r="T12" s="23" t="str">
        <v>knighted-1-2021-comics-elite-mark-texeira-variant-vir-batman-the-dark-knight-returns-2-homage</v>
      </c>
      <c r="U12" s="23" t="str">
        <v>Knighted #1 — Comics Elite Mark Texeira Variant (+ Virgin, B&amp;W Virgin)</v>
      </c>
      <c r="V12" s="23" t="str">
        <v>Knighted #1 (Artists Writers &amp; Artisans (AWA), 2021) adapts the fists-forward crouch of Batman: The Dark Knight Returns #2, featuring The Knight.</v>
      </c>
      <c r="W12" s="23" t="str">
        <v>Exact cover visually compared with Frank Miller and Lynn Varley’s Batman: The Dark Knight Returns #2: the crouched, battle-damaged figure, projected fists and torn costume. Listed on galko's League of Comic Geeks list 'Cover Homage: Batman: The Dark Knight Returns #2'.</v>
      </c>
      <c r="X12" s="23" t="str">
        <v>Comics Elite identifies trade-dress edition limited to 600. The 616 retailer catalog lists the matching virgin edition at 300 and three-cover B&amp;W set at 100. These are seller-stated edition limits, not audited sales or surviving population counts. Three versions of one Texeira composition remain grouped. Best exact edition source located is native 477×733; no enlargement applied. Some depicted identities remain unresolved.</v>
      </c>
      <c r="Y12" s="24" t="str">
        <v>Verified</v>
      </c>
      <c r="Z12" s="25" t="str">
        <v>https://comicselitecomics.com/collections/comics-elite-exclusives?page=21</v>
      </c>
      <c r="AA12" s="25" t="str">
        <v>https://the616comics.com/collections/all?page=228</v>
      </c>
      <c r="AB12" s="25" t="str">
        <v>https://s3.amazonaws.com/comicgeeks/comics/covers/large-7731242.jpg</v>
      </c>
      <c r="AC12" s="23" t="str">
        <v>CL-DKR2-0011.jpg</v>
      </c>
      <c r="AD12" s="23" t="str">
        <v>Not independently verified</v>
      </c>
      <c r="AE12" s="23" t="str">
        <v>Published</v>
      </c>
      <c r="AF12" s="23" t="str">
        <v>Deep search 2026-10-19</v>
      </c>
    </row>
    <row r="13" ht="60" hidden="0" customHeight="1">
      <c r="A13" s="23" t="str">
        <v>CL-DKR2-0012</v>
      </c>
      <c r="B13" s="23" t="str">
        <v>Something Epic</v>
      </c>
      <c r="C13" s="23" t="str">
        <v>#12</v>
      </c>
      <c r="D13" s="21" t="n">
        <v>2024</v>
      </c>
      <c r="E13" s="23" t="str">
        <v>Image Comics</v>
      </c>
      <c r="F13" s="23" t="str">
        <v>Szymon Kudranski</v>
      </c>
      <c r="G13" s="23" t="str">
        <v>Cover B Szymon Kudranski 80's Homage Variant</v>
      </c>
      <c r="H13" s="23" t="str">
        <v>Batman: The Dark Knight Returns #2</v>
      </c>
      <c r="I13" s="23" t="str">
        <v>Direct homage</v>
      </c>
      <c r="J13" s="23" t="str">
        <v>D-Ductive</v>
      </c>
      <c r="K13" s="23" t="str">
        <v>Not documented</v>
      </c>
      <c r="L13" s="23" t="str">
        <v>Not applicable</v>
      </c>
      <c r="M13" s="23" t="str">
        <v>Not publicly confirmed</v>
      </c>
      <c r="N13" s="23" t="str">
        <v>Variant cover</v>
      </c>
      <c r="O13" s="23" t="str">
        <v>US / English</v>
      </c>
      <c r="P13" s="22" t="n">
        <v>45497</v>
      </c>
      <c r="Q13" s="23" t="str">
        <v>Not Owned</v>
      </c>
      <c r="R13" s="23" t="str">
        <v>Not supplied</v>
      </c>
      <c r="S13" s="23" t="str">
        <v>Show</v>
      </c>
      <c r="T13" s="23" t="str">
        <v>something-epic-12-2024-cover-b-szymon-kudranski-80-s-homage-var-batman-the-dark-knight-returns-2-homage</v>
      </c>
      <c r="U13" s="23" t="str">
        <v>Something Epic #12 — Cover B Szymon Kudranski 80's Homage Variant</v>
      </c>
      <c r="V13" s="23" t="str">
        <v>Something Epic #12 (Image Comics, 2024) adapts the fists-forward crouch of Batman: The Dark Knight Returns #2, featuring D-Ductive.</v>
      </c>
      <c r="W13" s="23" t="str">
        <v>Exact cover visually compared with Frank Miller and Lynn Varley’s Batman: The Dark Knight Returns #2: the crouched, battle-damaged figure, projected fists and torn costume. Listed on galko's League of Comic Geeks list 'Cover Homage: Batman: The Dark Knight Returns #2'.</v>
      </c>
      <c r="X13" s="23" t="str">
        <v>Exact 80s-homage variant features the duck detective D-Ductive; do not tag Howard the Duck or Batman based on resemblance/costume. July 24, 2024 publisher release. Cover B attribution retained from edition-specific League listing; publisher current page displays incomplete cover navigation. Native 450×691 exact supplied image. Best exact edition source located is native 450×691; no enlargement applied.</v>
      </c>
      <c r="Y13" s="24" t="str">
        <v>Verified</v>
      </c>
      <c r="Z13" s="25" t="str">
        <v>https://imagecomics.com/comics/releases/something-epic-12</v>
      </c>
      <c r="AA13" s="25" t="str">
        <v>https://leagueofcomicgeeks.com/profile/galko/lists/41645/cover-homage-batman-the-dark-knight-returns-2</v>
      </c>
      <c r="AB13" s="25" t="str">
        <v>https://s3.amazonaws.com/comicgeeks/comics/covers/large-8520321.jpg</v>
      </c>
      <c r="AC13" s="23" t="str">
        <v>CL-DKR2-0012.jpg</v>
      </c>
      <c r="AD13" s="23" t="str">
        <v>Not independently verified</v>
      </c>
      <c r="AE13" s="23" t="str">
        <v>Published</v>
      </c>
      <c r="AF13" s="23" t="str">
        <v>Deep search 2026-10-19</v>
      </c>
    </row>
    <row r="14" ht="60" hidden="0" customHeight="1">
      <c r="A14" s="23" t="str">
        <v>CL-DKR2-0013</v>
      </c>
      <c r="B14" s="23" t="str">
        <v>Absolute Batman</v>
      </c>
      <c r="C14" s="23" t="str">
        <v>#2</v>
      </c>
      <c r="D14" s="21" t="n">
        <v>2024</v>
      </c>
      <c r="E14" s="23" t="str">
        <v>DC Comics</v>
      </c>
      <c r="F14" s="23" t="str">
        <v>Dan Panosian</v>
      </c>
      <c r="G14" s="23" t="str">
        <v>Cover G Dan Panosian Variant (+ Cover J Foil 2nd Printing)</v>
      </c>
      <c r="H14" s="23" t="str">
        <v>Batman: The Dark Knight Returns #2</v>
      </c>
      <c r="I14" s="23" t="str">
        <v>Direct homage</v>
      </c>
      <c r="J14" s="23" t="str">
        <v>Batman (Bruce Wayne)</v>
      </c>
      <c r="K14" s="23" t="str">
        <v>Not documented</v>
      </c>
      <c r="L14" s="23" t="str">
        <v>Not applicable</v>
      </c>
      <c r="M14" s="23" t="str">
        <v>Not publicly confirmed</v>
      </c>
      <c r="N14" s="23" t="str">
        <v>Variant cover; Foil (2nd printing)</v>
      </c>
      <c r="O14" s="23" t="str">
        <v>US / English</v>
      </c>
      <c r="P14" s="22" t="n">
        <v>45609</v>
      </c>
      <c r="Q14" s="23" t="str">
        <v>Not Owned</v>
      </c>
      <c r="R14" s="23" t="str">
        <v>Not supplied</v>
      </c>
      <c r="S14" s="23" t="str">
        <v>Show</v>
      </c>
      <c r="T14" s="23" t="str">
        <v>absolute-batman-2-2024-cover-g-dan-panosian-variant-cover-j-batman-the-dark-knight-returns-2-homage</v>
      </c>
      <c r="U14" s="23" t="str">
        <v>Absolute Batman #2 — Cover G Dan Panosian Variant (+ Cover J Foil 2nd Printing)</v>
      </c>
      <c r="V14" s="23" t="str">
        <v>Absolute Batman #2 (DC Comics, 2024) adapts the fists-forward crouch of Batman: The Dark Knight Returns #2, featuring Absolute Batman.</v>
      </c>
      <c r="W14" s="23" t="str">
        <v>Exact cover visually compared with Frank Miller and Lynn Varley’s Batman: The Dark Knight Returns #2: the crouched, battle-damaged figure, projected fists and torn costume. Listed on galko's League of Comic Geeks list 'Cover Homage: Batman: The Dark Knight Returns #2'. Comic Collector Live tags Cover G and the Cover J foil 2nd printing 'Homage Cover – Batman: The Dark Knight Returns #2'.</v>
      </c>
      <c r="X14" s="23" t="str">
        <v>Official DC-licensed print description explicitly identifies the art as an homage to The Dark Knight Returns #2 and originally an Absolute Batman #2 (2024) variant. Later foil second-printing and 2026 limited-200 fine-art print reuse this same composition; they do not add distinct homage artworks. Best exact edition source located is native 600×923; no enlargement applied.</v>
      </c>
      <c r="Y14" s="26" t="str">
        <v>Verified</v>
      </c>
      <c r="Z14" s="25" t="str">
        <v>https://shop.dc.com/products/absolute-batman%E2%84%A2-fine-art-print-by-dan-panosian</v>
      </c>
      <c r="AA14" s="25" t="str">
        <v>https://www.sideshow.com/collectibles/dc-comics-absolute-batman-sideshow-collectibles-503084U</v>
      </c>
      <c r="AB14" s="25" t="str">
        <v>https://s3.amazonaws.com/comicgeeks/comics/covers/large-3023285.jpg</v>
      </c>
      <c r="AC14" s="23" t="str">
        <v>CL-DKR2-0013.jpg</v>
      </c>
      <c r="AD14" s="23" t="str">
        <v>Not independently verified</v>
      </c>
      <c r="AE14" s="23" t="str">
        <v>Published</v>
      </c>
      <c r="AF14" s="23" t="str">
        <v>Deep search 2026-10-19</v>
      </c>
    </row>
    <row r="15" ht="48" hidden="0" customHeight="1">
      <c r="A15" s="23" t="str">
        <v>CL-DKR2-0014</v>
      </c>
      <c r="B15" s="23" t="str">
        <v>Batman / Santa Claus: Silent Knight Returns</v>
      </c>
      <c r="C15" s="23" t="str">
        <v>#5</v>
      </c>
      <c r="D15" s="21" t="n">
        <v>2024</v>
      </c>
      <c r="E15" s="23" t="str">
        <v>DC Comics</v>
      </c>
      <c r="F15" s="23" t="str">
        <v>Pete Woods</v>
      </c>
      <c r="G15" s="23" t="str">
        <v>Cover B Pete Woods Variant</v>
      </c>
      <c r="H15" s="23" t="str">
        <v>Batman: The Dark Knight Returns #2</v>
      </c>
      <c r="I15" s="23" t="str">
        <v>Parody / homage</v>
      </c>
      <c r="J15" s="23" t="str">
        <v>Santa Claus</v>
      </c>
      <c r="K15" s="23" t="str">
        <v>Not documented</v>
      </c>
      <c r="L15" s="23" t="str">
        <v>Not applicable</v>
      </c>
      <c r="M15" s="23" t="str">
        <v>Not publicly confirmed</v>
      </c>
      <c r="N15" s="23" t="str">
        <v>Variant cover</v>
      </c>
      <c r="O15" s="23" t="str">
        <v>US / English</v>
      </c>
      <c r="P15" s="22" t="n">
        <v>45652</v>
      </c>
      <c r="Q15" s="23" t="str">
        <v>Not Owned</v>
      </c>
      <c r="R15" s="23" t="str">
        <v>Not supplied</v>
      </c>
      <c r="S15" s="23" t="str">
        <v>Show</v>
      </c>
      <c r="T15" s="23" t="str">
        <v>batman-santa-claus-silent-knight-returns-5-2024-cover-b-pete-woods-variant-batman-the-dark-knight-returns-2-homage</v>
      </c>
      <c r="U15" s="23" t="str">
        <v>Batman / Santa Claus: Silent Knight Returns #5 — Cover B Pete Woods Variant</v>
      </c>
      <c r="V15" s="23" t="str">
        <v>Batman / Santa Claus: Silent Knight Returns #5 (DC Comics, 2024) adapts the fists-forward crouch of Batman: The Dark Knight Returns #2, featuring Santa Claus.</v>
      </c>
      <c r="W15" s="23" t="str">
        <v>Exact cover visually compared with Frank Miller and Lynn Varley’s Batman: The Dark Knight Returns #2: the crouched, battle-damaged figure, projected fists and torn costume. Listed on galko's League of Comic Geeks list 'Cover Homage: Batman: The Dark Knight Returns #2'.</v>
      </c>
      <c r="X15" s="23" t="str">
        <v>Single source (galko). Edition facts independently researched on 2026-10-21; unknown quantities and artist social accounts remain explicit unknowns. Reused dress, sketch and virgin versions are grouped as one artwork. Best exact edition source located is native 600×923; no enlargement applied.</v>
      </c>
      <c r="Y15" s="24" t="str">
        <v>Verified</v>
      </c>
      <c r="Z15" s="25" t="str">
        <v>https://www.dc.com/comics/batman-santa-claus-silent-knight-returns-2024/batman-santa-claus-silent-knight-returns-5</v>
      </c>
      <c r="AA15" s="25" t="str">
        <v>https://www.comiccollectorlive.com/storyarc/tag-homage-cover--batman-the-dark-knight-returns-2/page-1/d149a704-9d79-4f17-a905-464af910d85b</v>
      </c>
      <c r="AB15" s="25" t="str">
        <v>https://s3.amazonaws.com/comicgeeks/comics/covers/large-2376534.jpg</v>
      </c>
      <c r="AC15" s="23" t="str">
        <v>CL-DKR2-0014.jpg</v>
      </c>
      <c r="AD15" s="23" t="str">
        <v>Not independently verified</v>
      </c>
      <c r="AE15" s="23" t="str">
        <v>Published</v>
      </c>
      <c r="AF15" s="23" t="str">
        <v>Deep search 2026-10-19</v>
      </c>
    </row>
    <row r="16" ht="48" hidden="0" customHeight="1">
      <c r="A16" s="23" t="str">
        <v>CL-DKR2-0015</v>
      </c>
      <c r="B16" s="23" t="str">
        <v>Harley Quinn</v>
      </c>
      <c r="C16" s="23" t="str">
        <v>#62</v>
      </c>
      <c r="D16" s="21" t="n">
        <v>2026</v>
      </c>
      <c r="E16" s="23" t="str">
        <v>DC Comics</v>
      </c>
      <c r="F16" s="23" t="str">
        <v>Guillem March</v>
      </c>
      <c r="G16" s="23" t="str">
        <v>Cover C Guillem March Card Stock Variant</v>
      </c>
      <c r="H16" s="23" t="str">
        <v>Batman: The Dark Knight Returns #2</v>
      </c>
      <c r="I16" s="23" t="str">
        <v>Parody / homage</v>
      </c>
      <c r="J16" s="23" t="str">
        <v>Harley Quinn</v>
      </c>
      <c r="K16" s="23" t="str">
        <v>Not documented</v>
      </c>
      <c r="L16" s="23" t="str">
        <v>Not applicable</v>
      </c>
      <c r="M16" s="23" t="str">
        <v>Not publicly confirmed</v>
      </c>
      <c r="N16" s="23" t="str">
        <v>Variant cover</v>
      </c>
      <c r="O16" s="23" t="str">
        <v>US / English</v>
      </c>
      <c r="P16" s="22" t="n">
        <v>46169</v>
      </c>
      <c r="Q16" s="23" t="str">
        <v>Not Owned</v>
      </c>
      <c r="R16" s="23" t="str">
        <v>Not supplied</v>
      </c>
      <c r="S16" s="23" t="str">
        <v>Show</v>
      </c>
      <c r="T16" s="23" t="str">
        <v>harley-quinn-62-2026-cover-c-guillem-march-variant-batman-the-dark-knight-returns-2-homage</v>
      </c>
      <c r="U16" s="23" t="str">
        <v>Harley Quinn #62 — Cover C Guillem March Card Stock Variant</v>
      </c>
      <c r="V16" s="23" t="str">
        <v>Harley Quinn #62 (DC Comics, 2026) adapts the fists-forward crouch of Batman: The Dark Knight Returns #2, featuring Harley Quinn.</v>
      </c>
      <c r="W16" s="23" t="str">
        <v>Exact cover visually compared with Frank Miller and Lynn Varley’s Batman: The Dark Knight Returns #2: the crouched, battle-damaged figure, projected fists and torn costume. Listed on galko's League of Comic Geeks list 'Cover Homage: Batman: The Dark Knight Returns #2'.</v>
      </c>
      <c r="X16" s="23" t="str">
        <v>May 27, 2026 release, therefore published as of October 21 rather than upcoming. Guillem March exact artwork shows Harley in a torn Batman-style costume; tag Harley Quinn, not Bruce Wayne. Distributor item 0326DC0091 identifies the cardstock variant. Best exact edition source located is native 600×923; no enlargement applied.</v>
      </c>
      <c r="Y16" s="24" t="str">
        <v>Verified</v>
      </c>
      <c r="Z16" s="25" t="str">
        <v>https://www.lunardistribution.com/home/search?term=0326DC0091</v>
      </c>
      <c r="AA16" s="25" t="str">
        <v>https://gocollect.com/comic/harley-quinn-62-cvr-c-guillem-march-card-stock-var</v>
      </c>
      <c r="AB16" s="25" t="str">
        <v>https://s3.amazonaws.com/comicgeeks/comics/covers/large-5393567.jpg</v>
      </c>
      <c r="AC16" s="23" t="str">
        <v>CL-DKR2-0015.jpg</v>
      </c>
      <c r="AD16" s="23" t="str">
        <v>Not independently verified</v>
      </c>
      <c r="AE16" s="23" t="str">
        <v>Published</v>
      </c>
      <c r="AF16" s="23" t="str">
        <v>Deep search 2026-10-19</v>
      </c>
    </row>
    <row r="17" ht="72" hidden="0" customHeight="1">
      <c r="A17" s="23" t="str">
        <v>CL-DKR2-0016</v>
      </c>
      <c r="B17" s="23" t="str">
        <v>Batman: The Dark Knight Returns #2 Facsimile Edition</v>
      </c>
      <c r="C17" s="23" t="str">
        <v>#2</v>
      </c>
      <c r="D17" s="21" t="n">
        <v>2026</v>
      </c>
      <c r="E17" s="23" t="str">
        <v>DC Comics</v>
      </c>
      <c r="F17" s="23" t="str">
        <v>Frank Miller (original cover pencils/inks); Lynn Varley (original colors); Jock (separate variant)</v>
      </c>
      <c r="G17" s="23" t="str">
        <v>2026 facsimile original-art/foil reprints; Jock cardstock variant retained as separate reference</v>
      </c>
      <c r="H17" s="23" t="str">
        <v>Batman: The Dark Knight Returns #2</v>
      </c>
      <c r="I17" s="23" t="str">
        <v>Reference / reprint</v>
      </c>
      <c r="J17" s="23" t="str">
        <v>Batman (Bruce Wayne); Robin (Carrie Kelley)</v>
      </c>
      <c r="K17" s="23" t="str">
        <v>Not documented</v>
      </c>
      <c r="L17" s="23" t="str">
        <v>Not applicable</v>
      </c>
      <c r="M17" s="23" t="str">
        <v>Not publicly confirmed</v>
      </c>
      <c r="N17" s="23" t="str">
        <v>Facsimile; Foil</v>
      </c>
      <c r="O17" s="23" t="str">
        <v>US / English</v>
      </c>
      <c r="P17" s="22" t="n">
        <v>46106</v>
      </c>
      <c r="Q17" s="23" t="str">
        <v>Not Owned</v>
      </c>
      <c r="R17" s="23" t="str">
        <v>Not supplied</v>
      </c>
      <c r="S17" s="23" t="str">
        <v>Hide</v>
      </c>
      <c r="T17" s="23" t="str">
        <v>batman-the-dark-knight-returns-2-facsimile-edition-2-2026-facsimile-edition-2026-cover-d-cover-batman-the-dark-knight-returns-2-homage</v>
      </c>
      <c r="U17" s="23" t="str">
        <v>Batman: The Dark Knight Returns #2 Facsimile Edition #2 — 2026 facsimile original-art/foil reprints; Jock cardstock variant retained as separate reference</v>
      </c>
      <c r="V17" s="23" t="str">
        <v>2026 facsimile and separate Jock variant reference; not counted as a distinct #2-cover homage.</v>
      </c>
      <c r="W17" s="23" t="str">
        <v>Not on galko's list. Comic Collector Live tags Covers D and G with the DKR #2 homage tag.</v>
      </c>
      <c r="X17" s="23" t="str">
        <v>Resolved supplied ambiguous cover-letter grouping. Distributor lists 2026 Cover A Miller original, Cover B Miller foil and Cover D Jock; retailer CCL letters D/G are database-specific cover identifiers, not reliable solicitation cover letters. Original Miller reprints are not new homages. Exact Jock cover inspected: Carrie Kelley Robin swings with a grappling line in black/yellow design, a different composition from the fists-forward crouch. Neither is counted in this exact #2-cover family. Published March 25, 2026. Reference or grouped edition; excluded from distinct-artwork gallery.</v>
      </c>
      <c r="Y17" s="27" t="str">
        <v>Verified</v>
      </c>
      <c r="Z17" s="25" t="str">
        <v>https://www.lunardistribution.com/home/search?term=dark+knight+returns</v>
      </c>
      <c r="AA17" s="25" t="str">
        <v>https://media.lunardistribution.com/files/dc_connect_68.pdf</v>
      </c>
      <c r="AB17" s="23" t="str">
        <v>Not applicable — reference only</v>
      </c>
      <c r="AC17" s="23" t="str">
        <v>CL-DKR2-0016.jpg</v>
      </c>
      <c r="AD17" s="23" t="str">
        <v>Not independently verified</v>
      </c>
      <c r="AE17" s="23" t="str">
        <v>Published</v>
      </c>
      <c r="AF17" s="23" t="str">
        <v>Deep search 2026-10-19</v>
      </c>
    </row>
    <row r="18" ht="48" hidden="0" customHeight="1">
      <c r="A18" s="23" t="str">
        <v>CL-DKR2-0017</v>
      </c>
      <c r="B18" s="23" t="str">
        <v>I, Tyrant</v>
      </c>
      <c r="C18" s="23" t="str">
        <v>#1</v>
      </c>
      <c r="D18" s="21" t="n">
        <v>2025</v>
      </c>
      <c r="E18" s="23" t="str">
        <v>Image Comics</v>
      </c>
      <c r="F18" s="23" t="str">
        <v>Ryan Gajda</v>
      </c>
      <c r="G18" s="23" t="str">
        <v>Cover F 1:50 incentive</v>
      </c>
      <c r="H18" s="23" t="str">
        <v>Batman: The Dark Knight Returns #2</v>
      </c>
      <c r="I18" s="23" t="str">
        <v>Direct homage</v>
      </c>
      <c r="J18" s="23" t="str">
        <v>Zahhak</v>
      </c>
      <c r="K18" s="23" t="str">
        <v>Not documented</v>
      </c>
      <c r="L18" s="23" t="str">
        <v>Not applicable</v>
      </c>
      <c r="M18" s="23" t="str">
        <v>1:50 incentive</v>
      </c>
      <c r="N18" s="23" t="str">
        <v>Variant cover</v>
      </c>
      <c r="O18" s="23" t="str">
        <v>US / English</v>
      </c>
      <c r="P18" s="22" t="n">
        <v>45868</v>
      </c>
      <c r="Q18" s="23" t="str">
        <v>Unspecified</v>
      </c>
      <c r="R18" s="23" t="str">
        <v>Not supplied</v>
      </c>
      <c r="S18" s="23" t="str">
        <v>Show</v>
      </c>
      <c r="T18" s="23" t="str">
        <v>i-tyrant-1-cover-f-1-50-incentive</v>
      </c>
      <c r="U18" s="23" t="str">
        <v>I, Tyrant #1 — Cover F 1:50 incentive</v>
      </c>
      <c r="V18" s="23" t="str">
        <v>Ryan Gajda adapts the fists-forward crouch of The Dark Knight Returns #2 for I, Tyrant #1.</v>
      </c>
      <c r="W18" s="23" t="str">
        <v>Distinct artwork discovered during October 21, 2026 research. Exact cover visually compared with the Frank Miller/Lynn Varley original.</v>
      </c>
      <c r="X18" s="23" t="str">
        <v>Publisher release and primary announcement confirm Ryan Gajda Cover F 1:50, July 30, 2025. Exact distributor scan restages the crouched figure and fists; horned armored ex-tyrant identified with publisher character design. Published, not an upcoming item. Best exact edition source located is native 450×691; no enlargement applied.</v>
      </c>
      <c r="Y18" s="27" t="str">
        <v>Verified</v>
      </c>
      <c r="Z18" s="25" t="str">
        <v>https://imagecomics.com/comics/releases/i-tyrant-1</v>
      </c>
      <c r="AA18" s="25" t="str">
        <v>https://imagecomics.com/press-releases/battle-blood-lust-collide-in-the-myth-making-high-octane-i-tyrant-launching-this-july</v>
      </c>
      <c r="AB18" s="23" t="str">
        <v>https://media.lunardistribution.com/images/covers/large/0525IM300.jpg</v>
      </c>
      <c r="AC18" s="23" t="str">
        <v>CL-DKR2-0017.jpg</v>
      </c>
      <c r="AD18" s="23" t="str">
        <v>Not independently verified</v>
      </c>
      <c r="AE18" s="23" t="str">
        <v>Published</v>
      </c>
      <c r="AF18" s="23" t="str">
        <v>Deep search 2026-10-21</v>
      </c>
    </row>
    <row r="19" ht="60" hidden="0" customHeight="1">
      <c r="A19" s="23" t="str">
        <v>CL-DKR2-0018</v>
      </c>
      <c r="B19" s="23" t="str">
        <v>Royals</v>
      </c>
      <c r="C19" s="23" t="str">
        <v>#2</v>
      </c>
      <c r="D19" s="21" t="n">
        <v>2026</v>
      </c>
      <c r="E19" s="23" t="str">
        <v>Image Comics</v>
      </c>
      <c r="F19" s="23" t="str">
        <v>Ethan Young</v>
      </c>
      <c r="G19" s="23" t="str">
        <v>Cover C 1:20 incentive</v>
      </c>
      <c r="H19" s="23" t="str">
        <v>Batman: The Dark Knight Returns #2</v>
      </c>
      <c r="I19" s="23" t="str">
        <v>Direct homage</v>
      </c>
      <c r="J19" s="23" t="str">
        <v>Named figures remain unconfirmed</v>
      </c>
      <c r="K19" s="23" t="str">
        <v>Not documented</v>
      </c>
      <c r="L19" s="23" t="str">
        <v>Not applicable</v>
      </c>
      <c r="M19" s="23" t="str">
        <v>1:20 incentive</v>
      </c>
      <c r="N19" s="23" t="str">
        <v>Variant cover</v>
      </c>
      <c r="O19" s="23" t="str">
        <v>US / English</v>
      </c>
      <c r="P19" s="22" t="n">
        <v>46148</v>
      </c>
      <c r="Q19" s="23" t="str">
        <v>Unspecified</v>
      </c>
      <c r="R19" s="23" t="str">
        <v>Not supplied</v>
      </c>
      <c r="S19" s="23" t="str">
        <v>Show</v>
      </c>
      <c r="T19" s="23" t="str">
        <v>royals-2-cover-c-1-20-incentive</v>
      </c>
      <c r="U19" s="23" t="str">
        <v>Royals #2 — Cover C 1:20 incentive</v>
      </c>
      <c r="V19" s="23" t="str">
        <v>Ethan Young adapts the fists-forward crouch of The Dark Knight Returns #2 for Royals #2.</v>
      </c>
      <c r="W19" s="23" t="str">
        <v>Distinct artwork discovered during October 21, 2026 research. Exact cover visually compared with the Frank Miller/Lynn Varley original.</v>
      </c>
      <c r="X19" s="23" t="str">
        <v>Creator portfolio explicitly labels Royals #2 and supplies native 1375×2100 clean art; creator asset omits trade dress. Publisher confirms May 6, 2026 release; retailer and distributor identify Cover C 1:20. Source https://www.grahamcrackers.com/products/royals--2--2026--cover-c-young-variant-462948.htm . Exact target established visually, not merely a generic Dark Knight mention. Named identity intentionally unresolved. Some depicted identities remain unresolved.</v>
      </c>
      <c r="Y19" s="27" t="str">
        <v>Verified</v>
      </c>
      <c r="Z19" s="25" t="str">
        <v>https://www.youngillustrations.com/covers</v>
      </c>
      <c r="AA19" s="25" t="str">
        <v>https://imagecomics.com/comics/releases/royals-2-of-6</v>
      </c>
      <c r="AB19" s="23" t="str">
        <v>https://images.squarespace-cdn.com/content/v1/5d2671c3e2f0090001de7960/1775189058956-H97GH2KFIQKNGNGKBOSF/image-asset.jpeg</v>
      </c>
      <c r="AC19" s="23" t="str">
        <v>CL-DKR2-0018.jpg</v>
      </c>
      <c r="AD19" s="23" t="str">
        <v>Not independently verified</v>
      </c>
      <c r="AE19" s="23" t="str">
        <v>Published</v>
      </c>
      <c r="AF19" s="23" t="str">
        <v>Deep search 2026-10-21</v>
      </c>
    </row>
    <row r="20" ht="72" hidden="0" customHeight="1">
      <c r="A20" s="23" t="str">
        <v>CL-DKR2-0019</v>
      </c>
      <c r="B20" s="23" t="str">
        <v>Stain</v>
      </c>
      <c r="C20" s="23" t="str">
        <v>#3</v>
      </c>
      <c r="D20" s="21" t="n">
        <v>2025</v>
      </c>
      <c r="E20" s="23" t="str">
        <v>Digital Phantom Press</v>
      </c>
      <c r="F20" s="23" t="str">
        <v>Michael Joseph Boeckelmann</v>
      </c>
      <c r="G20" s="23" t="str">
        <v>Cover F / Michael Joseph Boeckelmann variant</v>
      </c>
      <c r="H20" s="23" t="str">
        <v>Batman: The Dark Knight Returns #2</v>
      </c>
      <c r="I20" s="23" t="str">
        <v>Direct homage</v>
      </c>
      <c r="J20" s="23" t="str">
        <v>Named figures remain unconfirmed</v>
      </c>
      <c r="K20" s="23" t="str">
        <v>Not documented</v>
      </c>
      <c r="L20" s="23" t="str">
        <v>Not applicable</v>
      </c>
      <c r="M20" s="23" t="str">
        <v>Not publicly confirmed</v>
      </c>
      <c r="N20" s="23" t="str">
        <v>Variant cover</v>
      </c>
      <c r="O20" s="23" t="str">
        <v>US / English</v>
      </c>
      <c r="P20" s="22" t="str">
        <v>2025</v>
      </c>
      <c r="Q20" s="23" t="str">
        <v>Unspecified</v>
      </c>
      <c r="R20" s="23" t="str">
        <v>Not supplied</v>
      </c>
      <c r="S20" s="23" t="str">
        <v>Show</v>
      </c>
      <c r="T20" s="23" t="str">
        <v>stain-3-cover-f-michael-joseph-boeckelmann-variant</v>
      </c>
      <c r="U20" s="23" t="str">
        <v>Stain #3 — Cover F / Michael Joseph Boeckelmann variant</v>
      </c>
      <c r="V20" s="23" t="str">
        <v>Michael Joseph Boeckelmann adapts the fists-forward crouch of The Dark Knight Returns #2 for Stain #3.</v>
      </c>
      <c r="W20" s="23" t="str">
        <v>Distinct artwork discovered during October 21, 2026 research. Exact cover visually compared with the Frank Miller/Lynn Varley original.</v>
      </c>
      <c r="X20" s="23" t="str">
        <v>Exact image confirms DKR#2 torn-sleeve/fists composition and cover dress reads Winter 2025, $22 USD. CCL lists Michael Joseph Boeckelmann Cover F and the target tag. Its January 1, 2025 database date is treated as a year placeholder, not an independently confirmed day. Creator Kickstarter prelaunch source found but exact campaign/edition-limit corroboration unavailable. Named yellow demon not confidently established. Native 589×911 clean cover retained. Best exact edition source located is native 589×911; no enlargement applied. Some depicted identities remain unresolved.</v>
      </c>
      <c r="Y20" s="27" t="str">
        <v>Partial</v>
      </c>
      <c r="Z20" s="25" t="str">
        <v>https://www.comiccollectorlive.com/issue/comic-books/Stain-2015/3-F-Michael-Joseph-Boeckelmann-Cover/92d3d6c6-9c99-4aab-a932-bb48154d6bc9</v>
      </c>
      <c r="AA20" s="25" t="str">
        <v>https://www.kickstarter.com/projects/stain/stain-002/posts/4221587</v>
      </c>
      <c r="AB20" s="23" t="str">
        <v>https://images.comiccollectorlive.com/covers/92d/92d3d6c6-9c99-4aab-a932-bb48154d6bc9.jpg</v>
      </c>
      <c r="AC20" s="23" t="str">
        <v>CL-DKR2-0019.jpg</v>
      </c>
      <c r="AD20" s="23" t="str">
        <v>Not independently verified</v>
      </c>
      <c r="AE20" s="23" t="str">
        <v>Published</v>
      </c>
      <c r="AF20" s="23" t="str">
        <v>Deep search 2026-10-21</v>
      </c>
    </row>
  </sheetData>
  <autoFilter ref="A1:AF20"/>
  <dataValidations count="4">
    <dataValidation type="list" errorStyle="stop" operator="between" allowBlank="1" showDropDown="0" showInputMessage="0" showErrorMessage="0" sqref="Y2:Y200">
      <formula1>"Verified,Partial,Needs Review"</formula1>
      <formula2>0</formula2>
    </dataValidation>
    <dataValidation type="list" errorStyle="stop" operator="between" allowBlank="1" showDropDown="0" showInputMessage="0" showErrorMessage="0" sqref="S2:S200">
      <formula1>"Show,Hide"</formula1>
      <formula2>0</formula2>
    </dataValidation>
    <dataValidation type="list" errorStyle="stop" allowBlank="1" showDropDown="0" showInputMessage="0" showErrorMessage="0" sqref="Q2:Q200">
      <formula1>"Not Owned,Owned,Wishlist,Unspecified"</formula1>
    </dataValidation>
    <dataValidation type="list" errorStyle="stop" operator="between" allowBlank="1" showDropDown="0" showInputMessage="0" showErrorMessage="0" sqref="I2:I200">
      <formula1>"Direct homage,Parody / homage,Swipe / reference"</formula1>
      <formula2>0</formula2>
    </dataValidation>
  </dataValidations>
  <hyperlinks>
    <hyperlink ref="Z2" r:id="R69956171b7d4454e"/>
    <hyperlink ref="AA2" r:id="Rdbde7e2b3bf34f1e"/>
    <hyperlink ref="AB2" r:id="Rfaeb6db1ed7e4f28"/>
    <hyperlink ref="Z3" r:id="R9039321bc7a24523"/>
    <hyperlink ref="AA3" r:id="Rf2a68c93ae244047"/>
    <hyperlink ref="AB3" r:id="R7c021a673cb04bbe"/>
    <hyperlink ref="Z4" r:id="R18377397e07148cc"/>
    <hyperlink ref="AA4" r:id="R57b6224be44342ef"/>
    <hyperlink ref="AB4" r:id="Rb6c8aacb4cf846fb"/>
    <hyperlink ref="Z5" r:id="R9c99258ebc6a455f"/>
    <hyperlink ref="AA5" r:id="Rbdb942a5a8584d47"/>
    <hyperlink ref="AB5" r:id="R0842102f314d4d56"/>
    <hyperlink ref="Z6" r:id="R96ded93820064967"/>
    <hyperlink ref="AA6" r:id="Rcd35437ab8aa4666"/>
    <hyperlink ref="AB6" r:id="R63009e3fe1af4966"/>
    <hyperlink ref="Z7" r:id="Rdaeff75035b543d7"/>
    <hyperlink ref="AA7" r:id="R09c522fab1074cff"/>
    <hyperlink ref="AB7" r:id="R3a122c1f91744172"/>
    <hyperlink ref="Z8" r:id="R62a194b518c8414d"/>
    <hyperlink ref="AA8" r:id="Rbadbee7dd6ac4bcc"/>
    <hyperlink ref="AB8" r:id="R6a09a34fc67a431d"/>
    <hyperlink ref="Z9" r:id="R8222475382894814"/>
    <hyperlink ref="AA9" r:id="R744b9d83ba794d6f"/>
    <hyperlink ref="AB9" r:id="R64d47001294642cb"/>
    <hyperlink ref="Z10" r:id="Rd1953e59a4a146ba"/>
    <hyperlink ref="AA10" r:id="R7a86032c48654119"/>
    <hyperlink ref="AB10" r:id="Rf621ba6c3c5147d5"/>
    <hyperlink ref="Z11" r:id="Redce08b371dc4684"/>
    <hyperlink ref="AA11" r:id="R9f671755a2ea4d0a"/>
    <hyperlink ref="AB11" r:id="R0db3b0b77ef342a8"/>
    <hyperlink ref="Z12" r:id="R3e58bdc83f78469e"/>
    <hyperlink ref="AA12" r:id="Rab31e2ee821c49c5"/>
    <hyperlink ref="AB12" r:id="Raed5cefbb0e040a6"/>
    <hyperlink ref="Z13" r:id="R0cb8246cab904636"/>
    <hyperlink ref="AA13" r:id="R3c5d259cffe24762"/>
    <hyperlink ref="AB13" r:id="R6071b89cd5c842e0"/>
    <hyperlink ref="Z14" r:id="R940a567927ef4384"/>
    <hyperlink ref="AA14" r:id="Reec45cfc1ead48f1"/>
    <hyperlink ref="AB14" r:id="R7c2b5a1754a44727"/>
    <hyperlink ref="Z15" r:id="R9c5ef47c3f4b4414"/>
    <hyperlink ref="AA15" r:id="R047699beb281487e"/>
    <hyperlink ref="AB15" r:id="R95a88b2ce1a54758"/>
    <hyperlink ref="Z16" r:id="Rd880289ea9ac4d95"/>
    <hyperlink ref="AA16" r:id="Rc2281ffbc584452c"/>
    <hyperlink ref="AB16" r:id="Rd1d928e894d14d53"/>
    <hyperlink ref="Z17" r:id="R87c728d49f3748dc"/>
    <hyperlink ref="AA17" r:id="R5c8a2a0fa96f45e7"/>
    <hyperlink ref="Z18" r:id="Rfe4f53f159884b39"/>
    <hyperlink ref="AA18" r:id="R5e024f425415458e"/>
    <hyperlink ref="Z19" r:id="R647b1166c5a94270"/>
    <hyperlink ref="AA19" r:id="R18fde15826904500"/>
    <hyperlink ref="Z20" r:id="R7ffe4ba917504fd9"/>
    <hyperlink ref="AA20" r:id="R521679473cba4aa8"/>
    <hyperlink ref="AB18" r:id="rIdSourceAB18"/>
    <hyperlink ref="AB19" r:id="rIdSourceAB19"/>
    <hyperlink ref="AB20" r:id="rIdSourceAB20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false"/>
  </sheetPr>
  <sheetViews>
    <sheetView showGridLines="1" workbookViewId="0">
      <pane ySplit="1" topLeftCell="A2" activePane="bottomLeft" state="frozen"/>
    </sheetView>
  </sheetViews>
  <sheetFormatPr defaultColWidth="8.6796875" defaultRowHeight="15"/>
  <cols>
    <col min="1" max="1" width="5" hidden="0" customWidth="1"/>
    <col min="2" max="2" width="60" hidden="0" customWidth="1"/>
    <col min="3" max="3" width="14" hidden="0" customWidth="1"/>
    <col min="4" max="4" width="70" hidden="0" customWidth="1"/>
    <col min="5" max="5" width="45" hidden="0" customWidth="1"/>
  </cols>
  <sheetData>
    <row r="1" ht="15" hidden="0">
      <c r="A1" s="4" t="s">
        <v>48</v>
      </c>
      <c r="B1" s="4" t="s">
        <v>49</v>
      </c>
      <c r="C1" s="4" t="s">
        <v>50</v>
      </c>
      <c r="D1" s="4" t="s">
        <v>51</v>
      </c>
      <c r="E1" s="4" t="s">
        <v>52</v>
      </c>
    </row>
    <row r="2" ht="15" hidden="0">
      <c r="A2" s="11" t="n">
        <v>1</v>
      </c>
      <c r="B2" s="11" t="s">
        <v>53</v>
      </c>
      <c r="C2" s="11" t="s">
        <v>54</v>
      </c>
      <c r="D2" s="13" t="s">
        <v>55</v>
      </c>
      <c r="E2" s="16" t="s">
        <v>56</v>
      </c>
    </row>
    <row r="3" ht="15" hidden="0">
      <c r="A3" s="11" t="n">
        <v>2</v>
      </c>
      <c r="B3" s="11" t="s">
        <v>57</v>
      </c>
      <c r="C3" s="11" t="s">
        <v>58</v>
      </c>
      <c r="D3" s="13" t="s">
        <v>59</v>
      </c>
      <c r="E3" s="11" t="s">
        <v>60</v>
      </c>
    </row>
    <row r="4" ht="15" hidden="0">
      <c r="A4" s="11" t="n">
        <v>3</v>
      </c>
      <c r="B4" s="11" t="s">
        <v>61</v>
      </c>
      <c r="C4" s="11" t="s">
        <v>62</v>
      </c>
      <c r="D4" s="13" t="s">
        <v>63</v>
      </c>
      <c r="E4" s="11" t="s">
        <v>64</v>
      </c>
    </row>
    <row r="5" ht="15" hidden="0">
      <c r="A5" s="11" t="n">
        <v>4</v>
      </c>
      <c r="B5" s="11" t="s">
        <v>65</v>
      </c>
      <c r="C5" s="11" t="s">
        <v>66</v>
      </c>
      <c r="D5" s="13" t="s">
        <v>67</v>
      </c>
      <c r="E5" s="11" t="s">
        <v>68</v>
      </c>
    </row>
    <row r="6" ht="15" hidden="0">
      <c r="A6" s="11" t="n">
        <v>5</v>
      </c>
      <c r="B6" s="11" t="s">
        <v>69</v>
      </c>
      <c r="C6" s="11" t="s">
        <v>70</v>
      </c>
      <c r="D6" s="13" t="s">
        <v>71</v>
      </c>
      <c r="E6" s="11" t="s">
        <v>72</v>
      </c>
    </row>
    <row r="7" ht="23.850000381469727" hidden="0">
      <c r="A7" s="11" t="n">
        <v>6</v>
      </c>
      <c r="B7" s="11" t="s">
        <v>73</v>
      </c>
      <c r="C7" s="11" t="s">
        <v>70</v>
      </c>
      <c r="D7" s="13" t="s">
        <v>74</v>
      </c>
      <c r="E7" s="11" t="s">
        <v>75</v>
      </c>
    </row>
    <row r="8" ht="15" hidden="0">
      <c r="A8" s="11" t="n">
        <v>7</v>
      </c>
      <c r="B8" s="11" t="s">
        <v>76</v>
      </c>
      <c r="C8" s="11" t="s">
        <v>77</v>
      </c>
      <c r="D8" s="13" t="s">
        <v>78</v>
      </c>
      <c r="E8" s="11" t="s">
        <v>79</v>
      </c>
    </row>
    <row r="9" ht="15" hidden="0">
      <c r="A9" s="11" t="n">
        <v>8</v>
      </c>
      <c r="B9" s="11" t="s">
        <v>80</v>
      </c>
      <c r="C9" s="11" t="s">
        <v>81</v>
      </c>
      <c r="D9" s="13" t="s">
        <v>82</v>
      </c>
      <c r="E9" s="11" t="s">
        <v>83</v>
      </c>
    </row>
    <row r="10" ht="15" hidden="0">
      <c r="A10" s="11" t="n">
        <v>9</v>
      </c>
      <c r="B10" s="11" t="s">
        <v>84</v>
      </c>
      <c r="C10" s="11" t="s">
        <v>85</v>
      </c>
      <c r="D10" s="13" t="s">
        <v>86</v>
      </c>
      <c r="E10" s="11" t="s">
        <v>87</v>
      </c>
    </row>
    <row r="11" ht="15" hidden="0">
      <c r="A11" s="11" t="n">
        <v>10</v>
      </c>
      <c r="B11" s="11" t="s">
        <v>88</v>
      </c>
      <c r="C11" s="11" t="s">
        <v>89</v>
      </c>
      <c r="D11" s="13" t="s">
        <v>90</v>
      </c>
      <c r="E11" s="11" t="s">
        <v>91</v>
      </c>
    </row>
    <row r="12" ht="15" hidden="0">
      <c r="A12" s="11" t="n">
        <v>11</v>
      </c>
      <c r="B12" s="11" t="s">
        <v>92</v>
      </c>
      <c r="C12" s="11" t="s">
        <v>93</v>
      </c>
      <c r="D12" s="13" t="s">
        <v>94</v>
      </c>
      <c r="E12" s="11" t="s">
        <v>95</v>
      </c>
    </row>
    <row r="13" ht="15" hidden="0">
      <c r="A13" s="11" t="n">
        <v>12</v>
      </c>
      <c r="B13" s="11" t="s">
        <v>96</v>
      </c>
      <c r="C13" s="11" t="s">
        <v>97</v>
      </c>
      <c r="D13" s="13" t="s">
        <v>98</v>
      </c>
      <c r="E13" s="11" t="s">
        <v>99</v>
      </c>
    </row>
    <row r="14" ht="15" hidden="0">
      <c r="A14" s="11" t="n">
        <v>13</v>
      </c>
      <c r="B14" s="11" t="s">
        <v>100</v>
      </c>
      <c r="C14" s="11" t="s">
        <v>97</v>
      </c>
      <c r="D14" s="13" t="s">
        <v>101</v>
      </c>
      <c r="E14" s="11" t="s">
        <v>102</v>
      </c>
    </row>
    <row r="15" ht="15" hidden="0">
      <c r="A15" s="11" t="n">
        <v>14</v>
      </c>
      <c r="B15" s="11" t="s">
        <v>103</v>
      </c>
      <c r="C15" s="11" t="s">
        <v>97</v>
      </c>
      <c r="D15" s="13" t="s">
        <v>104</v>
      </c>
      <c r="E15" s="11" t="s">
        <v>105</v>
      </c>
    </row>
    <row r="16" ht="15" hidden="0">
      <c r="A16" s="11" t="n">
        <v>15</v>
      </c>
      <c r="B16" s="11" t="s">
        <v>106</v>
      </c>
      <c r="C16" s="11" t="s">
        <v>97</v>
      </c>
      <c r="D16" s="13" t="s">
        <v>107</v>
      </c>
      <c r="E16" s="11" t="s">
        <v>108</v>
      </c>
    </row>
    <row r="17" ht="15" hidden="0">
      <c r="A17" s="11" t="n">
        <v>16</v>
      </c>
      <c r="B17" s="11" t="s">
        <v>109</v>
      </c>
      <c r="C17" s="11" t="s">
        <v>97</v>
      </c>
      <c r="D17" s="13" t="s">
        <v>110</v>
      </c>
      <c r="E17" s="11" t="s">
        <v>108</v>
      </c>
    </row>
    <row r="18" ht="15" hidden="0">
      <c r="A18" s="11" t="n">
        <v>17</v>
      </c>
      <c r="B18" s="11" t="s">
        <v>111</v>
      </c>
      <c r="C18" s="11" t="s">
        <v>112</v>
      </c>
      <c r="D18" s="13" t="s">
        <v>113</v>
      </c>
      <c r="E18" s="11" t="s">
        <v>114</v>
      </c>
    </row>
    <row r="19" ht="15" hidden="0">
      <c r="A19" s="11" t="n">
        <v>18</v>
      </c>
      <c r="B19" s="11" t="s">
        <v>115</v>
      </c>
      <c r="C19" s="11" t="s">
        <v>116</v>
      </c>
      <c r="D19" s="13" t="s">
        <v>117</v>
      </c>
      <c r="E19" s="11" t="s">
        <v>118</v>
      </c>
    </row>
    <row r="20" ht="23.850000381469727" hidden="0">
      <c r="A20" s="11" t="n">
        <v>19</v>
      </c>
      <c r="B20" s="11" t="s">
        <v>119</v>
      </c>
      <c r="C20" s="11" t="s">
        <v>120</v>
      </c>
      <c r="D20" s="13" t="s">
        <v>121</v>
      </c>
      <c r="E20" s="11" t="s">
        <v>122</v>
      </c>
    </row>
    <row r="21" ht="15" hidden="0">
      <c r="A21" s="11" t="n">
        <v>20</v>
      </c>
      <c r="B21" s="11" t="s">
        <v>123</v>
      </c>
      <c r="C21" s="11" t="s">
        <v>124</v>
      </c>
      <c r="D21" s="13" t="s">
        <v>125</v>
      </c>
      <c r="E21" s="11" t="s">
        <v>126</v>
      </c>
    </row>
    <row r="22" ht="15" hidden="0">
      <c r="B22" s="6" t="s">
        <v>127</v>
      </c>
      <c r="C22" s="17" t="n">
        <f aca="0">COUNTA(B2:B21)</f>
        <v>20</v>
      </c>
    </row>
    <row r="23" ht="15" hidden="0">
      <c r="B23" s="6" t="s">
        <v>128</v>
      </c>
      <c r="C23" s="17" t="n">
        <f aca="0">COUNTIF(E2:E21,"CL-*")+COUNTIF(E2:E21,"Consolidated*")</f>
        <v>0</v>
      </c>
    </row>
    <row r="24" ht="15" hidden="0">
      <c r="B24" s="6" t="s">
        <v>129</v>
      </c>
      <c r="C24" s="17" t="n">
        <f aca="0">COUNTIF(E2:E21,"Excluded*")</f>
        <v>0</v>
      </c>
    </row>
  </sheetData>
  <hyperlinks>
    <hyperlink ref="D2" r:id="R296cd7bd4d84430e"/>
    <hyperlink ref="D3" r:id="R17c6f545525c42f3"/>
    <hyperlink ref="D4" r:id="R00fdacbd194b4f4b"/>
    <hyperlink ref="D5" r:id="R0d75fd48dd954cd1"/>
    <hyperlink ref="D6" r:id="Rf5df57cb8eb84daf"/>
    <hyperlink ref="D7" r:id="R27d694ea28d34ef8"/>
    <hyperlink ref="D8" r:id="R11d2d55fc97d4ee6"/>
    <hyperlink ref="D9" r:id="R08837f4729774759"/>
    <hyperlink ref="D10" r:id="R120a29082ff34ffe"/>
    <hyperlink ref="D11" r:id="R83d44dd7887d49a1"/>
    <hyperlink ref="D12" r:id="Rc63471aac0ca4518"/>
    <hyperlink ref="D13" r:id="R7a4108595a5f4571"/>
    <hyperlink ref="D14" r:id="R6564926221aa4ae9"/>
    <hyperlink ref="D15" r:id="Rf6d07eccc6654b83"/>
    <hyperlink ref="D16" r:id="R6cf4e726bbe846a1"/>
    <hyperlink ref="D17" r:id="R39a40172056e480d"/>
    <hyperlink ref="D18" r:id="R26bb8fba81024f69"/>
    <hyperlink ref="D19" r:id="R878068fa43db4a73"/>
    <hyperlink ref="D20" r:id="R7d6c637e0bf04850"/>
    <hyperlink ref="D21" r:id="Rc534f21e151a476b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false"/>
  </sheetPr>
  <sheetViews>
    <sheetView showGridLines="1" workbookViewId="0">
      <pane ySplit="1" topLeftCell="A2" activePane="bottomLeft" state="frozen"/>
    </sheetView>
  </sheetViews>
  <sheetFormatPr defaultColWidth="8.6796875" defaultRowHeight="15"/>
  <cols>
    <col min="1" max="1" width="55" hidden="0" customWidth="1"/>
    <col min="2" max="2" width="18" hidden="0" customWidth="1"/>
    <col min="3" max="4" width="60" hidden="0" customWidth="1"/>
    <col min="5" max="5" width="45" hidden="0" customWidth="1"/>
  </cols>
  <sheetData>
    <row r="1" ht="15" hidden="0">
      <c r="A1" s="4" t="s">
        <v>130</v>
      </c>
      <c r="B1" s="4" t="s">
        <v>131</v>
      </c>
      <c r="C1" s="4" t="s">
        <v>132</v>
      </c>
      <c r="D1" s="4" t="s">
        <v>133</v>
      </c>
      <c r="E1" s="4" t="s">
        <v>134</v>
      </c>
    </row>
    <row r="2" ht="15" hidden="0">
      <c r="A2" s="11" t="s">
        <v>135</v>
      </c>
      <c r="B2" s="11" t="s">
        <v>136</v>
      </c>
      <c r="C2" s="11" t="s">
        <v>137</v>
      </c>
      <c r="D2" s="13" t="s">
        <v>138</v>
      </c>
      <c r="E2" s="11"/>
    </row>
    <row r="3" ht="15" hidden="0">
      <c r="A3" s="11" t="s">
        <v>139</v>
      </c>
      <c r="B3" s="11" t="s">
        <v>140</v>
      </c>
      <c r="C3" s="11" t="s">
        <v>141</v>
      </c>
      <c r="D3" s="13" t="s">
        <v>55</v>
      </c>
      <c r="E3" s="11"/>
    </row>
    <row r="4" ht="23.850000381469727" hidden="0">
      <c r="A4" s="11" t="s">
        <v>142</v>
      </c>
      <c r="B4" s="11" t="s">
        <v>136</v>
      </c>
      <c r="C4" s="11" t="s">
        <v>143</v>
      </c>
      <c r="D4" s="13" t="s">
        <v>144</v>
      </c>
      <c r="E4" s="11" t="s">
        <v>145</v>
      </c>
    </row>
    <row r="5" ht="15" hidden="0">
      <c r="A5" s="11" t="s">
        <v>146</v>
      </c>
      <c r="B5" s="11" t="s">
        <v>140</v>
      </c>
      <c r="C5" s="11" t="s">
        <v>147</v>
      </c>
      <c r="D5" s="13" t="s">
        <v>148</v>
      </c>
      <c r="E5" s="11"/>
    </row>
    <row r="6" ht="23.850000381469727" hidden="0">
      <c r="A6" s="11" t="s">
        <v>149</v>
      </c>
      <c r="B6" s="11" t="s">
        <v>150</v>
      </c>
      <c r="C6" s="11" t="s">
        <v>151</v>
      </c>
      <c r="D6" s="13" t="s">
        <v>152</v>
      </c>
      <c r="E6" s="11" t="s">
        <v>153</v>
      </c>
    </row>
    <row r="7" ht="23.850000381469727" hidden="0">
      <c r="A7" s="11" t="s">
        <v>154</v>
      </c>
      <c r="B7" s="11" t="s">
        <v>150</v>
      </c>
      <c r="C7" s="11" t="s">
        <v>155</v>
      </c>
      <c r="D7" s="11"/>
      <c r="E7" s="11"/>
    </row>
    <row r="8" ht="84" hidden="0" customHeight="1">
      <c r="A8" s="23" t="str">
        <v>CL-DKR2-0001</v>
      </c>
      <c r="B8" s="23" t="str">
        <v>Cover artwork</v>
      </c>
      <c r="C8" s="23" t="str">
        <v>Exact cover visually compared with Frank Miller and Lynn Varley’s Batman: The Dark Knight Returns #2: the crouched, battle-damaged figure, projected fists and torn costume. Listed on galko's League of Comic Geeks list 'Cover Homage: Batman: The Dark Knight Returns #2'. Front-cover pencils Rob Walton, inks Anthony Van Bruggen; Ken Steacy is credited on the BACK cover and must not be substituted here. July 1986 publication month; exact day unconfirmed. Corrects generic Independent publisher and unsupported July 1 precision. Native 502×760 scan is the best clean exact front located.</v>
      </c>
      <c r="D8" s="23" t="str">
        <v>https://www.comics.org/issue/271014/
https://canadianaci.ca/Encyclopedia/pork-knight/
https://leagueofcomicgeeks.com/profile/galko/lists/41645/cover-homage-batman-the-dark-knight-returns-2
https://leagueofcomicgeeks.com/comic/6908998/pork-knight-this-little-piggy-1</v>
      </c>
      <c r="E8" s="23" t="str">
        <v>No additional follow-up identified.</v>
      </c>
    </row>
    <row r="9" ht="84" hidden="0" customHeight="1">
      <c r="A9" s="23" t="str">
        <v>CL-DKR2-0002</v>
      </c>
      <c r="B9" s="23" t="str">
        <v>Cover artwork</v>
      </c>
      <c r="C9" s="23" t="str">
        <v>Exact cover visually compared with Frank Miller and Lynn Varley’s Batman: The Dark Knight Returns #2: the crouched, battle-damaged figure, projected fists and torn costume. Listed on galko's League of Comic Geeks list 'Cover Homage: Batman: The Dark Knight Returns #2'. Cover artist Larry Dobias confirmed by edition listing; publisher Target Comics supported by issue and Michigan State University holdings. August 1986 month confirmed; supplied August 5 day remains uncorroborated. Native 328×499 source remains low resolution; no artificial enlargement.</v>
      </c>
      <c r="D9" s="23" t="str">
        <v>https://www.comics.org/issue/266653/
https://www.keycollectorcomics.com/issue/underground-2-1,853365/
https://leagueofcomicgeeks.com/profile/galko/lists/41645/cover-homage-batman-the-dark-knight-returns-2
https://leagueofcomicgeeks.com/comic/2765058/the-midnite-skulker-2</v>
      </c>
      <c r="E9" s="23" t="str">
        <v>No additional follow-up identified.</v>
      </c>
    </row>
    <row r="10" ht="84" hidden="0" customHeight="1">
      <c r="A10" s="23" t="str">
        <v>CL-DKR2-0003</v>
      </c>
      <c r="B10" s="23" t="str">
        <v>Cover artwork</v>
      </c>
      <c r="C10" s="23" t="str">
        <v>Exact cover visually compared with Frank Miller and Lynn Varley’s Batman: The Dark Knight Returns #2: the crouched, battle-damaged figure, projected fists and torn costume. Listed on galko's League of Comic Geeks list 'Cover Homage: Batman: The Dark Knight Returns #2'. Corrects supplied March 1987 to December 1986; GCD indexed on-sale date December 15, 1986. Exact cover depicts the Roach in Dark Knight costume, not Cerebus himself. Creator interview/cover post credits Dave Sim and Gerhard. Existing ID and ownership preserved.</v>
      </c>
      <c r="D10" s="23" t="str">
        <v>https://www.comics.org/issue/42203/
https://momentofcerebus.blogspot.com/2012/05/roach.html?showComment=1336274023630
https://leagueofcomicgeeks.com/profile/galko/lists/41645/cover-homage-batman-the-dark-knight-returns-2
https://leagueofcomicgeeks.com/comic/9053920/cerebus-93</v>
      </c>
      <c r="E10" s="23" t="str">
        <v>No additional follow-up identified.</v>
      </c>
    </row>
    <row r="11" ht="84" hidden="0" customHeight="1">
      <c r="A11" s="23" t="str">
        <v>CL-DKR2-0004</v>
      </c>
      <c r="B11" s="23" t="str">
        <v>Cover artwork</v>
      </c>
      <c r="C11" s="23" t="str">
        <v>Exact cover visually compared with Frank Miller and Lynn Varley’s Batman: The Dark Knight Returns #2: the crouched, battle-damaged figure, projected fists and torn costume. Listed on galko's League of Comic Geeks list 'Cover Homage: Batman: The Dark Knight Returns #2'. Cover B name says 'The Dark Knight Homage'. Consolidated 2 versions. Edition facts independently researched on 2026-10-21; unknown quantities and artist social accounts remain explicit unknowns. Reused dress, sketch and virgin versions are grouped as one artwork.</v>
      </c>
      <c r="D11" s="23" t="str">
        <v>https://imagecomics.com/comics/releases/spawn-224
https://www.comiccollectorlive.com/storyarc/tag-homage-cover--batman-the-dark-knight-returns-2/page-1/d149a704-9d79-4f17-a905-464af910d85b
https://leagueofcomicgeeks.com/profile/galko/lists/41645/cover-homage-batman-the-dark-knight-returns-2
https://leagueofcomicgeeks.com/comic/3944708/spawn-224</v>
      </c>
      <c r="E11" s="23" t="str">
        <v>No additional follow-up identified.</v>
      </c>
    </row>
    <row r="12" ht="84" hidden="0" customHeight="1">
      <c r="A12" s="23" t="str">
        <v>CL-DKR2-0005</v>
      </c>
      <c r="B12" s="23" t="str">
        <v>Cover artwork</v>
      </c>
      <c r="C12" s="23" t="str">
        <v>Exact cover visually compared with Frank Miller and Lynn Varley’s Batman: The Dark Knight Returns #2: the crouched, battle-damaged figure, projected fists and torn costume. Listed on galko's League of Comic Geeks list 'Cover Homage: Batman: The Dark Knight Returns #2'. Same-universe sequel homage. Single source (galko). Edition facts independently researched on 2026-10-21; unknown quantities and artist social accounts remain explicit unknowns. Reused dress, sketch and virgin versions are grouped as one artwork.</v>
      </c>
      <c r="D12" s="23" t="str">
        <v>https://www.dc.com/talent/chris-burnham
https://www.milehighcomics.com/html/10_16_cof.pdf
https://leagueofcomicgeeks.com/profile/galko/lists/41645/cover-homage-batman-the-dark-knight-returns-2
https://leagueofcomicgeeks.com/comic/8001349/dark-knight-iii-the-master-race-7?variant=2341249</v>
      </c>
      <c r="E12" s="23" t="str">
        <v>No additional follow-up identified.</v>
      </c>
    </row>
    <row r="13" ht="96" hidden="0" customHeight="1">
      <c r="A13" s="23" t="str">
        <v>CL-DKR2-0006</v>
      </c>
      <c r="B13" s="23" t="str">
        <v>Cover artwork</v>
      </c>
      <c r="C13" s="23" t="str">
        <v>Exact cover visually compared with Frank Miller and Lynn Varley’s Batman: The Dark Knight Returns #2: the crouched, battle-damaged figure, projected fists and torn costume. Listed on galko's League of Comic Geeks list 'Cover Homage: Batman: The Dark Knight Returns #2'. Exact Joker artwork visually confirmed as a separate Chris Burnham cover from #7. Supplied WonderCon 2017 designation retained from the edition listing; whether general issue March 29 on-sale date equals convention-exclusive availability is not independently verified. WonderCon 2017 ran March 31–April 2; do not treat the general issue date as confirmed exclusive distribution day. Quantity unknown.</v>
      </c>
      <c r="D13" s="23" t="str">
        <v>https://leagueofcomicgeeks.com/comic/1177387/dark-knight-iii-the-master-race-8?variant=7202155
https://leagueofcomicgeeks.com/profile/galko/lists/41645/cover-homage-batman-the-dark-knight-returns-2</v>
      </c>
      <c r="E13" s="23" t="str">
        <v>No additional follow-up identified.</v>
      </c>
    </row>
    <row r="14" ht="72" hidden="0" customHeight="1">
      <c r="A14" s="23" t="str">
        <v>CL-DKR2-0007</v>
      </c>
      <c r="B14" s="23" t="str">
        <v>Cover artwork</v>
      </c>
      <c r="C14" s="23" t="str">
        <v>Exact cover visually compared with Frank Miller and Lynn Varley’s Batman: The Dark Knight Returns #2: the crouched, battle-damaged figure, projected fists and torn costume. Listed on galko's League of Comic Geeks list 'Cover Homage: Batman: The Dark Knight Returns #2'. Single source (galko). Edition facts independently researched on 2026-10-21; unknown quantities and artist social accounts remain explicit unknowns. Reused dress, sketch and virgin versions are grouped as one artwork.</v>
      </c>
      <c r="D14" s="23" t="str">
        <v>https://www.comics.org/issue/2415264/
https://leagueofcomicgeeks.com/profile/galko/lists/41645/cover-homage-batman-the-dark-knight-returns-2
https://leagueofcomicgeeks.com/comic/9994457/exciting-comics-1?variant=5376845</v>
      </c>
      <c r="E14" s="23" t="str">
        <v>No additional follow-up identified.</v>
      </c>
    </row>
    <row r="15" ht="72" hidden="0" customHeight="1">
      <c r="A15" s="23" t="str">
        <v>CL-DKR2-0008</v>
      </c>
      <c r="B15" s="23" t="str">
        <v>Cover artwork</v>
      </c>
      <c r="C15" s="23" t="str">
        <v>Exact cover visually compared with Frank Miller and Lynn Varley’s Batman: The Dark Knight Returns #2: the crouched, battle-damaged figure, projected fists and torn costume. Listed on galko's League of Comic Geeks list 'Cover Homage: Batman: The Dark Knight Returns #2'. Single source (galko). Edition facts independently researched on 2026-10-21; unknown quantities and artist social accounts remain explicit unknowns. Reused dress, sketch and virgin versions are grouped as one artwork.</v>
      </c>
      <c r="D15" s="23" t="str">
        <v>https://www.comics.org/issue/2159400/
https://marvel.fandom.com/wiki/Fantastic_Four:_Grand_Design_Vol_1_1
https://leagueofcomicgeeks.com/profile/galko/lists/41645/cover-homage-batman-the-dark-knight-returns-2
https://leagueofcomicgeeks.com/comic/9664597/fantastic-four-grand-design-1?variant=6344252</v>
      </c>
      <c r="E15" s="23" t="str">
        <v>No additional follow-up identified.</v>
      </c>
    </row>
    <row r="16" ht="96" hidden="0" customHeight="1">
      <c r="A16" s="23" t="str">
        <v>CL-DKR2-0009</v>
      </c>
      <c r="B16" s="23" t="str">
        <v>Cover artwork</v>
      </c>
      <c r="C16" s="23" t="str">
        <v>Exact cover visually compared with Frank Miller and Lynn Varley’s Batman: The Dark Knight Returns #2: the crouched, battle-damaged figure, projected fists and torn costume. Listed on galko's League of Comic Geeks list 'Cover Homage: Batman: The Dark Knight Returns #2'. Publisher verifies July 7, 2021 release; retailer edition credits Garry Brown as cover artist. Mark Englert color credit is retained as a colorist association, not substituted for the drawing artist. The single pale-haired battered figure is not assigned a named identity solely from the interior cast or solicitation; cover-character follow-up remains required.</v>
      </c>
      <c r="D16" s="23" t="str">
        <v>https://aftershockcomics.com/products/babyteeth-19
https://stores.comichub.com/horizoncomics/products/babyteeth-19-mature-
https://leagueofcomicgeeks.com/profile/galko/lists/41645/cover-homage-batman-the-dark-knight-returns-2
https://leagueofcomicgeeks.com/comic/2705326/babyteeth-19</v>
      </c>
      <c r="E16" s="23" t="str">
        <v>Some character identities remain unresolved.</v>
      </c>
    </row>
    <row r="17" ht="72" hidden="0" customHeight="1">
      <c r="A17" s="23" t="str">
        <v>CL-DKR2-0010</v>
      </c>
      <c r="B17" s="23" t="str">
        <v>Cover artwork</v>
      </c>
      <c r="C17" s="23" t="str">
        <v>Exact cover visually compared with Frank Miller and Lynn Varley’s Batman: The Dark Knight Returns #2: the crouched, battle-damaged figure, projected fists and torn costume. Listed on galko's League of Comic Geeks list 'Cover Homage: Batman: The Dark Knight Returns #2'. Consolidated 2 versions. Single source (galko). Edition facts independently researched on 2026-10-21; unknown quantities and artist social accounts remain explicit unknowns. Reused dress, sketch and virgin versions are grouped as one artwork.</v>
      </c>
      <c r="D17" s="23" t="str">
        <v>https://www.comics.org/issue/2273672/
https://shop.awastudios.com/products/knighted
https://leagueofcomicgeeks.com/profile/galko/lists/41645/cover-homage-batman-the-dark-knight-returns-2
https://leagueofcomicgeeks.com/comic/9482331/knighted-1?variant=9850153</v>
      </c>
      <c r="E17" s="23" t="str">
        <v>Some character identities remain unresolved.</v>
      </c>
    </row>
    <row r="18" ht="84" hidden="0" customHeight="1">
      <c r="A18" s="23" t="str">
        <v>CL-DKR2-0011</v>
      </c>
      <c r="B18" s="23" t="str">
        <v>Cover artwork</v>
      </c>
      <c r="C18" s="23" t="str">
        <v>Exact cover visually compared with Frank Miller and Lynn Varley’s Batman: The Dark Knight Returns #2: the crouched, battle-damaged figure, projected fists and torn costume. Listed on galko's League of Comic Geeks list 'Cover Homage: Batman: The Dark Knight Returns #2'. Comics Elite identifies trade-dress edition limited to 600. The 616 retailer catalog lists the matching virgin edition at 300 and three-cover B&amp;W set at 100. These are seller-stated edition limits, not audited sales or surviving population counts. Three versions of one Texeira composition remain grouped.</v>
      </c>
      <c r="D18" s="23" t="str">
        <v>https://comicselitecomics.com/collections/comics-elite-exclusives?page=21
https://the616comics.com/collections/all?page=228
https://leagueofcomicgeeks.com/profile/galko/lists/41645/cover-homage-batman-the-dark-knight-returns-2
https://leagueofcomicgeeks.com/comic/9482331/knighted-1?variant=7731242</v>
      </c>
      <c r="E18" s="23" t="str">
        <v>Some character identities remain unresolved.</v>
      </c>
    </row>
    <row r="19" ht="84" hidden="0" customHeight="1">
      <c r="A19" s="23" t="str">
        <v>CL-DKR2-0012</v>
      </c>
      <c r="B19" s="23" t="str">
        <v>Cover artwork</v>
      </c>
      <c r="C19" s="23" t="str">
        <v>Exact cover visually compared with Frank Miller and Lynn Varley’s Batman: The Dark Knight Returns #2: the crouched, battle-damaged figure, projected fists and torn costume. Listed on galko's League of Comic Geeks list 'Cover Homage: Batman: The Dark Knight Returns #2'. Exact 80s-homage variant features the duck detective D-Ductive; do not tag Howard the Duck or Batman based on resemblance/costume. July 24, 2024 publisher release. Cover B attribution retained from edition-specific League listing; publisher current page displays incomplete cover navigation. Native 450×691 exact supplied image.</v>
      </c>
      <c r="D19" s="23" t="str">
        <v>https://imagecomics.com/comics/releases/something-epic-12
https://leagueofcomicgeeks.com/profile/galko/lists/41645/cover-homage-batman-the-dark-knight-returns-2
https://leagueofcomicgeeks.com/comic/2860275/something-epic-12?variant=8520321</v>
      </c>
      <c r="E19" s="23" t="str">
        <v>No additional follow-up identified.</v>
      </c>
    </row>
    <row r="20" ht="108" hidden="0" customHeight="1">
      <c r="A20" s="23" t="str">
        <v>CL-DKR2-0013</v>
      </c>
      <c r="B20" s="23" t="str">
        <v>Cover artwork</v>
      </c>
      <c r="C20" s="23" t="str">
        <v>Exact cover visually compared with Frank Miller and Lynn Varley’s Batman: The Dark Knight Returns #2: the crouched, battle-damaged figure, projected fists and torn costume. Listed on galko's League of Comic Geeks list 'Cover Homage: Batman: The Dark Knight Returns #2'. Comic Collector Live tags Cover G and the Cover J foil 2nd printing 'Homage Cover – Batman: The Dark Knight Returns #2'. Official DC-licensed print description explicitly identifies the art as an homage to The Dark Knight Returns #2 and originally an Absolute Batman #2 (2024) variant. Later foil second-printing and 2026 limited-200 fine-art print reuse this same composition; they do not add distinct homage artworks.</v>
      </c>
      <c r="D20" s="23" t="str">
        <v>https://shop.dc.com/products/absolute-batman%E2%84%A2-fine-art-print-by-dan-panosian
https://www.sideshow.com/collectibles/dc-comics-absolute-batman-sideshow-collectibles-503084U
https://leagueofcomicgeeks.com/profile/galko/lists/41645/cover-homage-batman-the-dark-knight-returns-2
https://leagueofcomicgeeks.com/comic/8081353/absolute-batman-2?variant=3023285
https://www.comiccollectorlive.com/storyarc/tag-homage-cover--batman-the-dark-knight-returns-2/page-1/d149a704-9d79-4f17-a905-464af910d85b</v>
      </c>
      <c r="E20" s="23" t="str">
        <v>No additional follow-up identified.</v>
      </c>
    </row>
    <row r="21" ht="96" hidden="0" customHeight="1">
      <c r="A21" s="23" t="str">
        <v>CL-DKR2-0014</v>
      </c>
      <c r="B21" s="23" t="str">
        <v>Cover artwork</v>
      </c>
      <c r="C21" s="23" t="str">
        <v>Exact cover visually compared with Frank Miller and Lynn Varley’s Batman: The Dark Knight Returns #2: the crouched, battle-damaged figure, projected fists and torn costume. Listed on galko's League of Comic Geeks list 'Cover Homage: Batman: The Dark Knight Returns #2'. Single source (galko). Edition facts independently researched on 2026-10-21; unknown quantities and artist social accounts remain explicit unknowns. Reused dress, sketch and virgin versions are grouped as one artwork.</v>
      </c>
      <c r="D21" s="23" t="str">
        <v>https://www.dc.com/comics/batman-santa-claus-silent-knight-returns-2024/batman-santa-claus-silent-knight-returns-5
https://www.comiccollectorlive.com/storyarc/tag-homage-cover--batman-the-dark-knight-returns-2/page-1/d149a704-9d79-4f17-a905-464af910d85b
https://leagueofcomicgeeks.com/profile/galko/lists/41645/cover-homage-batman-the-dark-knight-returns-2
https://leagueofcomicgeeks.com/comic/5065920/batman-santa-claus-silent-knight-returns-5?variant=2376534</v>
      </c>
      <c r="E21" s="23" t="str">
        <v>No additional follow-up identified.</v>
      </c>
    </row>
    <row r="22" ht="84" hidden="0" customHeight="1">
      <c r="A22" s="23" t="str">
        <v>CL-DKR2-0015</v>
      </c>
      <c r="B22" s="23" t="str">
        <v>Cover artwork</v>
      </c>
      <c r="C22" s="23" t="str">
        <v>Exact cover visually compared with Frank Miller and Lynn Varley’s Batman: The Dark Knight Returns #2: the crouched, battle-damaged figure, projected fists and torn costume. Listed on galko's League of Comic Geeks list 'Cover Homage: Batman: The Dark Knight Returns #2'. May 27, 2026 release, therefore published as of October 21 rather than upcoming. Guillem March exact artwork shows Harley in a torn Batman-style costume; tag Harley Quinn, not Bruce Wayne. Distributor item 0326DC0091 identifies the cardstock variant.</v>
      </c>
      <c r="D22" s="23" t="str">
        <v>https://www.lunardistribution.com/home/search?term=0326DC0091
https://gocollect.com/comic/harley-quinn-62-cvr-c-guillem-march-card-stock-var
https://leagueofcomicgeeks.com/profile/galko/lists/41645/cover-homage-batman-the-dark-knight-returns-2
https://leagueofcomicgeeks.com/comic/7958618/harley-quinn-62?variant=5393567</v>
      </c>
      <c r="E22" s="23" t="str">
        <v>No additional follow-up identified.</v>
      </c>
    </row>
    <row r="23" ht="84" hidden="0" customHeight="1">
      <c r="A23" s="23" t="str">
        <v>CL-DKR2-0016</v>
      </c>
      <c r="B23" s="23" t="str">
        <v>Reference / grouped edition</v>
      </c>
      <c r="C23" s="23" t="str">
        <v>Not on galko's list. Comic Collector Live tags Covers D and G with the DKR #2 homage tag. Resolved supplied ambiguous cover-letter grouping. Distributor lists 2026 Cover A Miller original, Cover B Miller foil and Cover D Jock; retailer CCL letters D/G are database-specific cover identifiers, not reliable solicitation cover letters. Original Miller reprints are not new homages. Exact Jock cover inspected: Carrie Kelley Robin swings with a grappling line in black/yellow design, a different composition from the fists-forward crouch. Neither is counted in this exact #2-cover family. Published March 25, 2026.</v>
      </c>
      <c r="D23" s="23" t="str">
        <v>https://www.lunardistribution.com/home/search?term=dark+knight+returns
https://media.lunardistribution.com/files/dc_connect_68.pdf
https://leagueofcomicgeeks.com/profile/galko/lists/41645/cover-homage-batman-the-dark-knight-returns-2
https://www.comiccollectorlive.com/storyarc/tag-homage-cover--batman-the-dark-knight-returns-2/page-1/d149a704-9d79-4f17-a905-464af910d85b
https://leagueofcomicgeeks.com/comics/series/111747/batman-the-dark-knight-returns</v>
      </c>
      <c r="E23" s="23" t="str">
        <v>No additional follow-up identified.</v>
      </c>
    </row>
    <row r="24" ht="60" hidden="0" customHeight="1">
      <c r="A24" s="23" t="str">
        <v>CL-DKR2-0017</v>
      </c>
      <c r="B24" s="23" t="str">
        <v>Cover artwork</v>
      </c>
      <c r="C24" s="23" t="str">
        <v>Distinct artwork discovered during October 21, 2026 research. Exact cover visually compared with the Frank Miller/Lynn Varley original. Publisher release and primary announcement confirm Ryan Gajda Cover F 1:50, July 30, 2025. Exact distributor scan restages the crouched figure and fists; horned armored ex-tyrant identified with publisher character design. Published, not an upcoming item.</v>
      </c>
      <c r="D24" s="23" t="str">
        <v>https://imagecomics.com/comics/releases/i-tyrant-1
https://imagecomics.com/press-releases/battle-blood-lust-collide-in-the-myth-making-high-octane-i-tyrant-launching-this-july</v>
      </c>
      <c r="E24" s="23" t="str">
        <v>No additional follow-up identified.</v>
      </c>
    </row>
    <row r="25" ht="96" hidden="0" customHeight="1">
      <c r="A25" s="23" t="str">
        <v>CL-DKR2-0018</v>
      </c>
      <c r="B25" s="23" t="str">
        <v>Cover artwork</v>
      </c>
      <c r="C25" s="23" t="str">
        <v>Distinct artwork discovered during October 21, 2026 research. Exact cover visually compared with the Frank Miller/Lynn Varley original. Creator portfolio explicitly labels Royals #2 and supplies native 1375×2100 clean art; creator asset omits trade dress. Publisher confirms May 6, 2026 release; retailer and distributor identify Cover C 1:20. Source https://www.grahamcrackers.com/products/royals--2--2026--cover-c-young-variant-462948.htm . Exact target established visually, not merely a generic Dark Knight mention. Named identity intentionally unresolved.</v>
      </c>
      <c r="D25" s="23" t="str">
        <v>https://www.youngillustrations.com/covers
https://imagecomics.com/comics/releases/royals-2-of-6</v>
      </c>
      <c r="E25" s="23" t="str">
        <v>Some character identities remain unresolved.</v>
      </c>
    </row>
    <row r="26" ht="96" hidden="0" customHeight="1">
      <c r="A26" s="23" t="str">
        <v>CL-DKR2-0019</v>
      </c>
      <c r="B26" s="23" t="str">
        <v>Cover artwork</v>
      </c>
      <c r="C26" s="23" t="str">
        <v>Distinct artwork discovered during October 21, 2026 research. Exact cover visually compared with the Frank Miller/Lynn Varley original. Exact image confirms DKR#2 torn-sleeve/fists composition and cover dress reads Winter 2025, $22 USD. CCL lists Michael Joseph Boeckelmann Cover F and the target tag. Its January 1, 2025 database date is treated as a year placeholder, not an independently confirmed day. Creator Kickstarter prelaunch source found but exact campaign/edition-limit corroboration unavailable. Named yellow demon not confidently established. Native 589×911 clean cover retained.</v>
      </c>
      <c r="D26" s="23" t="str">
        <v>https://www.comiccollectorlive.com/issue/comic-books/Stain-2015/3-F-Michael-Joseph-Boeckelmann-Cover/92d3d6c6-9c99-4aab-a932-bb48154d6bc9
https://www.kickstarter.com/projects/stain/stain-002/posts/4221587</v>
      </c>
      <c r="E26" s="23" t="str">
        <v>Some character identities remain unresolved.</v>
      </c>
    </row>
    <row r="27" ht="24" hidden="0" customHeight="1">
      <c r="A27" s="23" t="str">
        <v>Research candidate</v>
      </c>
      <c r="B27" s="23" t="str">
        <v>Not added</v>
      </c>
      <c r="C27" s="23" t="str">
        <v>Different Robin grappling composition, not the #2 crouched-fists cover; original-art facsimiles and foil are reuse references.</v>
      </c>
      <c r="D27" s="23" t="str">
        <v>https://media.lunardistribution.com/images/covers/large/0126DC0247.jpg</v>
      </c>
      <c r="E27" s="23" t="str">
        <v>Not counted without additional evidence.</v>
      </c>
    </row>
    <row r="28" ht="24" hidden="0" customHeight="1">
      <c r="A28" s="23" t="str">
        <v>Research candidate</v>
      </c>
      <c r="B28" s="23" t="str">
        <v>Not added</v>
      </c>
      <c r="C28" s="23" t="str">
        <v>DC-licensed limited-200 print reuses 2024 variant artwork; grouped with CL-DKR2-0013 rather than a new comic homage.</v>
      </c>
      <c r="D28" s="23" t="str">
        <v>https://shop.dc.com/products/absolute-batman%E2%84%A2-fine-art-print-by-dan-panosian</v>
      </c>
      <c r="E28" s="23" t="str">
        <v>Not counted without additional evidence.</v>
      </c>
    </row>
    <row r="29" ht="24" hidden="0" customHeight="1">
      <c r="A29" s="23" t="str">
        <v>Research candidate</v>
      </c>
      <c r="B29" s="23" t="str">
        <v>Not added</v>
      </c>
      <c r="C29" s="23" t="str">
        <v>One-off commission/original sketch art; not a documented distributed comic variant, retained as art-market reference.</v>
      </c>
      <c r="D29" s="23" t="str">
        <v>https://www.brooklyncomicshop.com/shop/superman-batman-dark-knight-returns-frank-miller-homage-sketch-cover-art/</v>
      </c>
      <c r="E29" s="23" t="str">
        <v>Not counted without additional evidence.</v>
      </c>
    </row>
    <row r="30" ht="36" hidden="0" customHeight="1">
      <c r="A30" s="23" t="str">
        <v>Research candidate</v>
      </c>
      <c r="B30" s="23" t="str">
        <v>Not added</v>
      </c>
      <c r="C30" s="23" t="str">
        <v>Exact distributor cover downloaded and visually reviewed. Anniversary branding refers to the saga, but this is a different pose/scene; no supported #2 original-cover homage, excluded from this composition family. Published 2026, not future.</v>
      </c>
      <c r="D30" s="23" t="str">
        <v>https://media.lunardistribution.com/images/covers/large/0626DC0016.jpg</v>
      </c>
      <c r="E30" s="23" t="str">
        <v>Not counted without additional evidence.</v>
      </c>
    </row>
    <row r="31" ht="36" hidden="0" customHeight="1">
      <c r="A31" s="23" t="str">
        <v>Research candidate</v>
      </c>
      <c r="B31" s="23" t="str">
        <v>Not added</v>
      </c>
      <c r="C31" s="23" t="str">
        <v>Exact distributor cover downloaded and visually reviewed. Anniversary branding refers to the saga, but this is a different pose/scene; no supported #2 original-cover homage, excluded from this composition family. Published 2026, not future.</v>
      </c>
      <c r="D31" s="23" t="str">
        <v>https://media.lunardistribution.com/images/covers/large/0626DC0064.jpg</v>
      </c>
      <c r="E31" s="23" t="str">
        <v>Not counted without additional evidence.</v>
      </c>
    </row>
    <row r="32" ht="36" hidden="0" customHeight="1">
      <c r="A32" s="23" t="str">
        <v>Research candidate</v>
      </c>
      <c r="B32" s="23" t="str">
        <v>Not added</v>
      </c>
      <c r="C32" s="23" t="str">
        <v>Exact distributor cover downloaded and visually reviewed. Anniversary branding refers to the saga, but this is a different pose/scene; no supported #2 original-cover homage, excluded from this composition family. Published 2026, not future.</v>
      </c>
      <c r="D32" s="23" t="str">
        <v>https://media.lunardistribution.com/images/covers/large/0626DC0090.jpg</v>
      </c>
      <c r="E32" s="23" t="str">
        <v>Not counted without additional evidence.</v>
      </c>
    </row>
    <row r="33" ht="36" hidden="0" customHeight="1">
      <c r="A33" s="23" t="str">
        <v>Research candidate</v>
      </c>
      <c r="B33" s="23" t="str">
        <v>Not added</v>
      </c>
      <c r="C33" s="23" t="str">
        <v>Exact distributor cover downloaded and visually reviewed. Anniversary branding refers to the saga, but this is a different pose/scene; no supported #2 original-cover homage, excluded from this composition family. Published 2026, not future.</v>
      </c>
      <c r="D33" s="23" t="str">
        <v>https://media.lunardistribution.com/images/covers/large/0626DC0094.jpg</v>
      </c>
      <c r="E33" s="23" t="str">
        <v>Not counted without additional evidence.</v>
      </c>
    </row>
    <row r="34" ht="36" hidden="0" customHeight="1">
      <c r="A34" s="23" t="str">
        <v>Research candidate</v>
      </c>
      <c r="B34" s="23" t="str">
        <v>Not added</v>
      </c>
      <c r="C34" s="23" t="str">
        <v>Exact distributor cover downloaded and visually reviewed. Anniversary branding refers to the saga, but this is a different pose/scene; no supported #2 original-cover homage, excluded from this composition family. Published 2026, not future.</v>
      </c>
      <c r="D34" s="23" t="str">
        <v>https://media.lunardistribution.com/images/covers/large/0626DC0099.jpg</v>
      </c>
      <c r="E34" s="23" t="str">
        <v>Not counted without additional evidence.</v>
      </c>
    </row>
    <row r="35" ht="36" hidden="0" customHeight="1">
      <c r="A35" s="23" t="str">
        <v>Research candidate</v>
      </c>
      <c r="B35" s="23" t="str">
        <v>Not added</v>
      </c>
      <c r="C35" s="23" t="str">
        <v>Exact distributor cover downloaded and visually reviewed. Anniversary branding refers to the saga, but this is a different pose/scene; no supported #2 original-cover homage, excluded from this composition family. Published 2026, not future.</v>
      </c>
      <c r="D35" s="23" t="str">
        <v>https://media.lunardistribution.com/images/covers/large/0626DC0104.jpg</v>
      </c>
      <c r="E35" s="23" t="str">
        <v>Not counted without additional evidence.</v>
      </c>
    </row>
    <row r="36" ht="36" hidden="0" customHeight="1">
      <c r="A36" s="23" t="str">
        <v>Research candidate</v>
      </c>
      <c r="B36" s="23" t="str">
        <v>Not added</v>
      </c>
      <c r="C36" s="23" t="str">
        <v>Exact distributor cover downloaded and visually reviewed. Anniversary branding refers to the saga, but this is a different pose/scene; no supported #2 original-cover homage, excluded from this composition family. Published 2026, not future.</v>
      </c>
      <c r="D36" s="23" t="str">
        <v>https://media.lunardistribution.com/images/covers/large/0626DC0059.jpg</v>
      </c>
      <c r="E36" s="23" t="str">
        <v>Not counted without additional evidence.</v>
      </c>
    </row>
    <row r="37" ht="36" hidden="0" customHeight="1">
      <c r="A37" s="23" t="str">
        <v>Research candidate</v>
      </c>
      <c r="B37" s="23" t="str">
        <v>Not added</v>
      </c>
      <c r="C37" s="23" t="str">
        <v>Exact distributor cover downloaded and visually reviewed. Anniversary branding refers to the saga, but this is a different pose/scene; no supported #2 original-cover homage, excluded from this composition family. Published 2026, not future.</v>
      </c>
      <c r="D37" s="23" t="str">
        <v>https://media.lunardistribution.com/images/covers/large/0626DC0158.jpg</v>
      </c>
      <c r="E37" s="23" t="str">
        <v>Not counted without additional evidence.</v>
      </c>
    </row>
    <row r="38" ht="36" hidden="0" customHeight="1">
      <c r="A38" s="23" t="str">
        <v>Research candidate</v>
      </c>
      <c r="B38" s="23" t="str">
        <v>Not added</v>
      </c>
      <c r="C38" s="23" t="str">
        <v>Exact distributor cover downloaded and visually reviewed. Anniversary branding refers to the saga, but this is a different pose/scene; no supported #2 original-cover homage, excluded from this composition family. Published 2026, not future.</v>
      </c>
      <c r="D38" s="23" t="str">
        <v>https://media.lunardistribution.com/images/covers/large/0726DC0090.jpg</v>
      </c>
      <c r="E38" s="23" t="str">
        <v>Not counted without additional evidence.</v>
      </c>
    </row>
    <row r="39" ht="36" hidden="0" customHeight="1">
      <c r="A39" s="23" t="str">
        <v>Research candidate</v>
      </c>
      <c r="B39" s="23" t="str">
        <v>Not added</v>
      </c>
      <c r="C39" s="23" t="str">
        <v>Exact distributor cover downloaded and visually reviewed. Anniversary branding refers to the saga, but this is a different pose/scene; no supported #2 original-cover homage, excluded from this composition family. Published 2026, not future.</v>
      </c>
      <c r="D39" s="23" t="str">
        <v>https://media.lunardistribution.com/images/covers/large/0726DC0105.jpg</v>
      </c>
      <c r="E39" s="23" t="str">
        <v>Not counted without additional evidence.</v>
      </c>
    </row>
    <row r="40" ht="36" hidden="0" customHeight="1">
      <c r="A40" s="23" t="str">
        <v>Research candidate</v>
      </c>
      <c r="B40" s="23" t="str">
        <v>Not added</v>
      </c>
      <c r="C40" s="23" t="str">
        <v>Exact distributor cover downloaded and visually reviewed. Anniversary branding refers to the saga, but this is a different pose/scene; no supported #2 original-cover homage, excluded from this composition family. Published 2026, not future.</v>
      </c>
      <c r="D40" s="23" t="str">
        <v>https://media.lunardistribution.com/images/covers/large/0726DC0124.jpg</v>
      </c>
      <c r="E40" s="23" t="str">
        <v>Not counted without additional evidence.</v>
      </c>
    </row>
    <row r="41" ht="36" hidden="0" customHeight="1">
      <c r="A41" s="23" t="str">
        <v>Research candidate</v>
      </c>
      <c r="B41" s="23" t="str">
        <v>Not added</v>
      </c>
      <c r="C41" s="23" t="str">
        <v>Exact distributor cover downloaded and visually reviewed. Anniversary branding refers to the saga, but this is a different pose/scene; no supported #2 original-cover homage, excluded from this composition family. Published 2026, not future.</v>
      </c>
      <c r="D41" s="23" t="str">
        <v>https://media.lunardistribution.com/images/covers/large/0726DC0187.jpg</v>
      </c>
      <c r="E41" s="23" t="str">
        <v>Not counted without additional evidence.</v>
      </c>
    </row>
    <row r="42" ht="72" hidden="0" customHeight="1">
      <c r="A42" s="23" t="str">
        <v>Upcoming review</v>
      </c>
      <c r="B42" s="23" t="str">
        <v>Reviewed 2026-10-21</v>
      </c>
      <c r="C42" s="23" t="str">
        <v>No confirmed forthcoming exact Batman: The Dark Knight Returns #2 crouched-fists cover homages after 2026-10-21. Checked current distributor Dark Knight Returns listings, 12 exact 40th-anniversary variants and 2026 facsimile variants, Image releases/creator portfolios, and November/December 2026 and 2027 exact-target searches. Current reprints, statues and prints do not constitute new distinct comic-cover homages; no release dates invented.</v>
      </c>
      <c r="D42" s="23" t="str">
        <v>See edition-specific sources above</v>
      </c>
      <c r="E42" s="23" t="str">
        <v>Recheck when new solicitations are published.</v>
      </c>
    </row>
  </sheetData>
  <hyperlinks>
    <hyperlink ref="D2" r:id="R34a5828256cc4dc6"/>
    <hyperlink ref="D3" r:id="Rafa7102a56fc4abc"/>
    <hyperlink ref="D4" r:id="R28a7182b690c4469"/>
    <hyperlink ref="D5" r:id="Ra8d9ecdc474e470f"/>
    <hyperlink ref="D6" r:id="R75202e9cb7eb471c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>
  <sheetPr>
    <pageSetUpPr fitToPage="false"/>
  </sheetPr>
  <sheetViews>
    <sheetView showGridLines="1" workbookViewId="0"/>
  </sheetViews>
  <sheetFormatPr defaultColWidth="8.6796875" defaultRowHeight="15"/>
  <cols>
    <col min="1" max="1" width="26" hidden="0" customWidth="1"/>
    <col min="2" max="2" width="70" hidden="0" customWidth="1"/>
    <col min="3" max="3" width="45" hidden="0" customWidth="1"/>
  </cols>
  <sheetData>
    <row r="1" ht="15" hidden="0">
      <c r="A1" s="4" t="s">
        <v>156</v>
      </c>
      <c r="B1" s="4" t="s">
        <v>157</v>
      </c>
      <c r="C1" s="4" t="s">
        <v>158</v>
      </c>
    </row>
    <row r="2" ht="15" hidden="0" customHeight="1">
      <c r="A2" s="18" t="s">
        <v>16</v>
      </c>
      <c r="B2" s="38" t="str">
        <v>Stable record ID, retained across research updates.</v>
      </c>
      <c r="C2" s="38" t="str">
        <v>CL-ASM238-0001</v>
      </c>
    </row>
    <row r="3" ht="15" hidden="0" customHeight="1">
      <c r="A3" s="18" t="s">
        <v>17</v>
      </c>
      <c r="B3" s="38" t="str">
        <v>Series or collected-edition title for this cover.</v>
      </c>
      <c r="C3" s="38" t="str">
        <v>The Amazing Spider-Man</v>
      </c>
    </row>
    <row r="4" ht="15" hidden="0" customHeight="1">
      <c r="A4" s="18" t="s">
        <v>18</v>
      </c>
      <c r="B4" s="38" t="str">
        <v>Issue number or collected volume designation.</v>
      </c>
      <c r="C4" s="38" t="str">
        <v>#31</v>
      </c>
    </row>
    <row r="5" ht="15" hidden="0" customHeight="1">
      <c r="A5" s="18" t="s">
        <v>19</v>
      </c>
      <c r="B5" s="38" t="str">
        <v>Publication year; exact date can remain unconfirmed.</v>
      </c>
      <c r="C5" s="38" t="str">
        <v>2019</v>
      </c>
    </row>
    <row r="6" ht="15" hidden="0" customHeight="1">
      <c r="A6" s="18" t="s">
        <v>20</v>
      </c>
      <c r="B6" s="38" t="str">
        <v>Publisher or imprint for the exact edition.</v>
      </c>
      <c r="C6" s="38" t="str">
        <v>Marvel Comics</v>
      </c>
    </row>
    <row r="7" ht="15" hidden="0" customHeight="1">
      <c r="A7" s="18" t="s">
        <v>21</v>
      </c>
      <c r="B7" s="38" t="str">
        <v>Cover-specific credits; interior credits are not substituted.</v>
      </c>
      <c r="C7" s="38" t="str">
        <v>Pencils; inks; colors when confirmed</v>
      </c>
    </row>
    <row r="8" ht="15" hidden="0" customHeight="1">
      <c r="A8" s="18" t="s">
        <v>22</v>
      </c>
      <c r="B8" s="38" t="str">
        <v>Exact cover edition; treatments of one drawing are grouped.</v>
      </c>
      <c r="C8" s="38" t="str">
        <v>Trade dress, virgin or sketch edition</v>
      </c>
    </row>
    <row r="9" ht="15" hidden="0" customHeight="1">
      <c r="A9" s="18" t="s">
        <v>23</v>
      </c>
      <c r="B9" s="38" t="str">
        <v>The original cover whose composition is referenced.</v>
      </c>
      <c r="C9" s="38" t="str">
        <v>The Amazing Spider-Man #238</v>
      </c>
    </row>
    <row r="10" ht="15" hidden="0" customHeight="1">
      <c r="A10" s="18" t="s">
        <v>24</v>
      </c>
      <c r="B10" s="38" t="str">
        <v>Relationship to the original; uncertain targets remain qualified.</v>
      </c>
      <c r="C10" s="38" t="str">
        <v>Direct homage; parody; reference</v>
      </c>
    </row>
    <row r="11" ht="15" hidden="0" customHeight="1">
      <c r="A11" s="18" t="s">
        <v>25</v>
      </c>
      <c r="B11" s="38" t="str">
        <v>Named characters identified on the exact artwork.</v>
      </c>
      <c r="C11" s="38" t="str">
        <v>Arachknight</v>
      </c>
    </row>
    <row r="12" ht="15" hidden="0" customHeight="1">
      <c r="A12" s="18" t="s">
        <v>26</v>
      </c>
      <c r="B12" s="38" t="str">
        <v>Confirmed exclusive retailer, or explicit absence/uncertainty.</v>
      </c>
      <c r="C12" s="38" t="str">
        <v>Retailer name; Not documented</v>
      </c>
    </row>
    <row r="13" ht="15" hidden="0" customHeight="1">
      <c r="A13" s="18" t="s">
        <v>27</v>
      </c>
      <c r="B13" s="38" t="str">
        <v>Confirmed event association, when supported.</v>
      </c>
      <c r="C13" s="38" t="str">
        <v>Event name; Not documented</v>
      </c>
    </row>
    <row r="14" ht="15" hidden="0" customHeight="1">
      <c r="A14" s="18" t="s">
        <v>28</v>
      </c>
      <c r="B14" s="38" t="str">
        <v>Documented edition quantity or incentive ratio.</v>
      </c>
      <c r="C14" s="38" t="str">
        <v>500 copies; 1:25; Not documented</v>
      </c>
    </row>
    <row r="15" ht="15" hidden="0" customHeight="1">
      <c r="A15" s="18" t="s">
        <v>29</v>
      </c>
      <c r="B15" s="38" t="str">
        <v>Physical format and documented cover treatment.</v>
      </c>
      <c r="C15" s="38" t="str">
        <v>Comic; foil; trade paperback</v>
      </c>
    </row>
    <row r="16" ht="15" hidden="0" customHeight="1">
      <c r="A16" s="18" t="s">
        <v>30</v>
      </c>
      <c r="B16" s="38" t="str">
        <v>Market and language for the exact edition.</v>
      </c>
      <c r="C16" s="38" t="str">
        <v>US / English</v>
      </c>
    </row>
    <row r="17" ht="15" hidden="0" customHeight="1">
      <c r="A17" s="18" t="s">
        <v>31</v>
      </c>
      <c r="B17" s="38" t="str">
        <v>Confirmed on-sale date, or explicit date limitation.</v>
      </c>
      <c r="C17" s="38" t="str">
        <v>YYYY-MM-DD; Exact release date unconfirmed</v>
      </c>
    </row>
    <row r="18" ht="15" hidden="0" customHeight="1">
      <c r="A18" s="18" t="s">
        <v>32</v>
      </c>
      <c r="B18" s="38" t="str">
        <v>User-supplied ownership status; new research does not imply ownership.</v>
      </c>
      <c r="C18" s="38" t="str">
        <v>Not Owned; Owned; Wishlist; Unspecified</v>
      </c>
    </row>
    <row r="19" ht="15" hidden="0" customHeight="1">
      <c r="A19" s="18" t="s">
        <v>33</v>
      </c>
      <c r="B19" s="38" t="str">
        <v>User-supplied evidence, preserved when present.</v>
      </c>
      <c r="C19" s="38" t="str">
        <v>Not supplied</v>
      </c>
    </row>
    <row r="20" ht="15" hidden="0" customHeight="1">
      <c r="A20" s="18" t="s">
        <v>34</v>
      </c>
      <c r="B20" s="38" t="str">
        <v>Whether the distinct artwork belongs in the public gallery.</v>
      </c>
      <c r="C20" s="38" t="str">
        <v>Show; Hide for grouped art or references</v>
      </c>
    </row>
    <row r="21" ht="15" hidden="0" customHeight="1">
      <c r="A21" s="18" t="s">
        <v>35</v>
      </c>
      <c r="B21" s="38" t="str">
        <v>Readable identifier for this record; stable Catalog ID owns site links.</v>
      </c>
      <c r="C21" s="38" t="str">
        <v>series-issue-variant</v>
      </c>
    </row>
    <row r="22" ht="15" hidden="0" customHeight="1">
      <c r="A22" s="18" t="s">
        <v>36</v>
      </c>
      <c r="B22" s="38" t="str">
        <v>Readable cover title and edition label.</v>
      </c>
      <c r="C22" s="38" t="str">
        <v>Series #issue — edition</v>
      </c>
    </row>
    <row r="23" ht="15" hidden="0" customHeight="1">
      <c r="A23" s="18" t="s">
        <v>37</v>
      </c>
      <c r="B23" s="38" t="str">
        <v>Concise description of this cover and its relationship.</v>
      </c>
      <c r="C23" s="38" t="str">
        <v>Composition and named figures</v>
      </c>
    </row>
    <row r="24" ht="15" hidden="0" customHeight="1">
      <c r="A24" s="18" t="s">
        <v>38</v>
      </c>
      <c r="B24" s="38" t="str">
        <v>Evidence and qualifications tying the cover to its target.</v>
      </c>
      <c r="C24" s="38" t="str">
        <v>Source-supported relationship or open question</v>
      </c>
    </row>
    <row r="25" ht="15" hidden="0" customHeight="1">
      <c r="A25" s="18" t="s">
        <v>39</v>
      </c>
      <c r="B25" s="38" t="str">
        <v>Edition caveats, disputed dates and remaining gaps.</v>
      </c>
      <c r="C25" s="38" t="str">
        <v>Exact day or print quantity unconfirmed</v>
      </c>
    </row>
    <row r="26" ht="24" hidden="0" customHeight="1">
      <c r="A26" s="18" t="s">
        <v>40</v>
      </c>
      <c r="B26" s="38" t="str">
        <v>Verified requires exact-edition and target support; Partial retains gaps. Creator confirmation is distinguished from visual resemblance.</v>
      </c>
      <c r="C26" s="38" t="str">
        <v>Verified; Partial; Needs Review</v>
      </c>
    </row>
    <row r="27" ht="15" hidden="0" customHeight="1">
      <c r="A27" s="18" t="s">
        <v>41</v>
      </c>
      <c r="B27" s="38" t="str">
        <v>Best edition-specific source used in this review.</v>
      </c>
      <c r="C27" s="38" t="str">
        <v>Publisher, creator, distributor or edition listing URL</v>
      </c>
    </row>
    <row r="28" ht="15" hidden="0" customHeight="1">
      <c r="A28" s="18" t="s">
        <v>42</v>
      </c>
      <c r="B28" s="38" t="str">
        <v>Additional corroborating source when available.</v>
      </c>
      <c r="C28" s="38" t="str">
        <v>URL; No additional verified source</v>
      </c>
    </row>
    <row r="29" ht="15" hidden="0" customHeight="1">
      <c r="A29" s="18" t="s">
        <v>43</v>
      </c>
      <c r="B29" s="38" t="str">
        <v>Exact native image selected after visual review.</v>
      </c>
      <c r="C29" s="38" t="str">
        <v>Direct image URL; limitations in Collector Notes</v>
      </c>
    </row>
    <row r="30" ht="15" hidden="0" customHeight="1">
      <c r="A30" s="18" t="s">
        <v>44</v>
      </c>
      <c r="B30" s="38" t="str">
        <v>Record image identifier; the website uses its own stored asset URL.</v>
      </c>
      <c r="C30" s="38" t="str">
        <v>CL-ASM238-0001.jpg</v>
      </c>
    </row>
    <row r="31" ht="15" hidden="0" customHeight="1">
      <c r="A31" s="18" t="s">
        <v>45</v>
      </c>
      <c r="B31" s="38" t="str">
        <v>Verified artist account only when documented.</v>
      </c>
      <c r="C31" s="38" t="str">
        <v>URL; Not documented</v>
      </c>
    </row>
    <row r="32" ht="15" hidden="0" customHeight="1">
      <c r="A32" s="18" t="s">
        <v>46</v>
      </c>
      <c r="B32" s="38" t="str">
        <v>Published or a confirmed announced release state.</v>
      </c>
      <c r="C32" s="38" t="str">
        <v>Published; Solicited/Upcoming; Release unconfirmed</v>
      </c>
    </row>
    <row r="33" ht="15" hidden="0" customHeight="1">
      <c r="A33" s="18" t="s">
        <v>47</v>
      </c>
      <c r="B33" s="38" t="str">
        <v>Research pass that introduced the record.</v>
      </c>
      <c r="C33" s="38" t="str">
        <v>Deep search 2026-10-21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