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3718aabf1dd44ab" /></Relationships>
</file>

<file path=xl/workbook.xml><?xml version="1.0" encoding="utf-8"?>
<workbook xmlns="http://schemas.openxmlformats.org/spreadsheetml/2006/main" xmlns:r="http://schemas.openxmlformats.org/officeDocument/2006/relationships">
  <sheets>
    <sheet name="Dashboard" sheetId="1" r:id="R441f67865c814fbe"/>
    <sheet name="Catalog" sheetId="2" r:id="R9e037d5de5ce4a2b"/>
    <sheet name="galko Source List" sheetId="3" r:id="R623d1cf124a245e4"/>
    <sheet name="Research Log" sheetId="4" r:id="R59f9e9445be94ecb"/>
    <sheet name="Data Dictionary" sheetId="5" r:id="Rd409e278ae3542f8"/>
  </sheets>
  <definedNames>
    <definedName name="_xlnm._FilterDatabase" localSheetId="1" hidden="1">'Catalog'!$A$1:$AF$16</definedName>
  </definedNames>
</workbook>
</file>

<file path=xl/sharedStrings.xml><?xml version="1.0" encoding="utf-8"?>
<x:sst xmlns:x="http://schemas.openxmlformats.org/spreadsheetml/2006/main">
  <x:si>
    <x:t xml:space="preserve">Batman #1 Homage Catalog</x:t>
  </x:si>
  <x:si>
    <x:t xml:space="preserve">Metric</x:t>
  </x:si>
  <x:si>
    <x:t xml:space="preserve">Value</x:t>
  </x:si>
  <x:si>
    <x:t xml:space="preserve">Total records</x:t>
  </x:si>
  <x:si>
    <x:t xml:space="preserve">Verified</x:t>
  </x:si>
  <x:si>
    <x:t xml:space="preserve">Partial</x:t>
  </x:si>
  <x:si>
    <x:t xml:space="preserve">Needs Review</x:t>
  </x:si>
  <x:si>
    <x:t xml:space="preserve">Website visible</x:t>
  </x:si>
  <x:si>
    <x:t xml:space="preserve">Hidden research records</x:t>
  </x:si>
  <x:si>
    <x:t xml:space="preserve">Published</x:t>
  </x:si>
  <x:si>
    <x:t xml:space="preserve">Solicited / Upcoming</x:t>
  </x:si>
  <x:si>
    <x:t xml:space="preserve">Direct homages</x:t>
  </x:si>
  <x:si>
    <x:t xml:space="preserve">Parody / character-swap homages</x:t>
  </x:si>
  <x:si>
    <x:t xml:space="preserve">Retailer exclusives</x:t>
  </x:si>
  <x:si>
    <x:t xml:space="preserve">New deep-search records (Oct 2026)</x:t>
  </x:si>
  <x:si>
    <x:t xml:space="preserve">% Verified</x:t>
  </x:si>
  <x:si>
    <x:t xml:space="preserve">Catalog ID</x:t>
  </x:si>
  <x:si>
    <x:t xml:space="preserve">Title</x:t>
  </x:si>
  <x:si>
    <x:t xml:space="preserve">Issue</x:t>
  </x:si>
  <x:si>
    <x:t xml:space="preserve">Year</x:t>
  </x:si>
  <x:si>
    <x:t xml:space="preserve">Publisher</x:t>
  </x:si>
  <x:si>
    <x:t xml:space="preserve">Cover Artist</x:t>
  </x:si>
  <x:si>
    <x:t xml:space="preserve">Variant/Edition</x:t>
  </x:si>
  <x:si>
    <x:t xml:space="preserve">Homage Target</x:t>
  </x:si>
  <x:si>
    <x:t xml:space="preserve">Homage Type</x:t>
  </x:si>
  <x:si>
    <x:t xml:space="preserve">Subject/Character</x:t>
  </x:si>
  <x:si>
    <x:t xml:space="preserve">Exclusive/Retailer</x:t>
  </x:si>
  <x:si>
    <x:t xml:space="preserve">Convention/Event</x:t>
  </x:si>
  <x:si>
    <x:t xml:space="preserve">Print Run/Ratio</x:t>
  </x:si>
  <x:si>
    <x:t xml:space="preserve">Format/Finish</x:t>
  </x:si>
  <x:si>
    <x:t xml:space="preserve">Country/Language</x:t>
  </x:si>
  <x:si>
    <x:t xml:space="preserve">Release Date</x:t>
  </x:si>
  <x:si>
    <x:t xml:space="preserve">Ownership</x:t>
  </x:si>
  <x:si>
    <x:t xml:space="preserve">Ownership Evidence</x:t>
  </x:si>
  <x:si>
    <x:t xml:space="preserve">Website Visibility</x:t>
  </x:si>
  <x:si>
    <x:t xml:space="preserve">Website Slug</x:t>
  </x:si>
  <x:si>
    <x:t xml:space="preserve">Website Title</x:t>
  </x:si>
  <x:si>
    <x:t xml:space="preserve">Short Description</x:t>
  </x:si>
  <x:si>
    <x:t xml:space="preserve">Lineage/Reference Notes</x:t>
  </x:si>
  <x:si>
    <x:t xml:space="preserve">Collector Notes</x:t>
  </x:si>
  <x:si>
    <x:t xml:space="preserve">Verification Status</x:t>
  </x:si>
  <x:si>
    <x:t xml:space="preserve">Primary Source URL</x:t>
  </x:si>
  <x:si>
    <x:t xml:space="preserve">Secondary Source URL</x:t>
  </x:si>
  <x:si>
    <x:t xml:space="preserve">Cover Image Source URL</x:t>
  </x:si>
  <x:si>
    <x:t xml:space="preserve">Image Filename</x:t>
  </x:si>
  <x:si>
    <x:t xml:space="preserve">Artist Instagram</x:t>
  </x:si>
  <x:si>
    <x:t xml:space="preserve">Publication Status</x:t>
  </x:si>
  <x:si>
    <x:t xml:space="preserve">Research Added</x:t>
  </x:si>
  <x:si>
    <x:t xml:space="preserve">#</x:t>
  </x:si>
  <x:si>
    <x:t xml:space="preserve">galko card (as listed)</x:t>
  </x:si>
  <x:si>
    <x:t xml:space="preserve">LCG release date</x:t>
  </x:si>
  <x:si>
    <x:t xml:space="preserve">LCG URL</x:t>
  </x:si>
  <x:si>
    <x:t xml:space="preserve">Disposition in this catalog</x:t>
  </x:si>
  <x:si>
    <x:t xml:space="preserve">DC Comics Batman #1</x:t>
  </x:si>
  <x:si>
    <x:t xml:space="preserve">1940-04-24</x:t>
  </x:si>
  <x:si>
    <x:t xml:space="preserve">https://leagueofcomicgeeks.com/comic/7970474/batman-1</x:t>
  </x:si>
  <x:si>
    <x:t xml:space="preserve">Excluded – original</x:t>
  </x:si>
  <x:si>
    <x:t xml:space="preserve">DC Comics Lobo Convention Special #1</x:t>
  </x:si>
  <x:si>
    <x:t xml:space="preserve">1993-08-10</x:t>
  </x:si>
  <x:si>
    <x:t xml:space="preserve">https://leagueofcomicgeeks.com/comic/5181018/lobo-convention-special-1</x:t>
  </x:si>
  <x:si>
    <x:t xml:space="preserve">CL-BAT1-0001</x:t>
  </x:si>
  <x:si>
    <x:t xml:space="preserve">DC Comics Icon #31</x:t>
  </x:si>
  <x:si>
    <x:t xml:space="preserve">1995-09-21</x:t>
  </x:si>
  <x:si>
    <x:t xml:space="preserve">https://leagueofcomicgeeks.com/comic/1353453/icon-31</x:t>
  </x:si>
  <x:si>
    <x:t xml:space="preserve">CL-BAT1-0002</x:t>
  </x:si>
  <x:si>
    <x:t xml:space="preserve">DC Comics Fanboy #5</x:t>
  </x:si>
  <x:si>
    <x:t xml:space="preserve">1999-05-19</x:t>
  </x:si>
  <x:si>
    <x:t xml:space="preserve">https://leagueofcomicgeeks.com/comic/5853597/fanboy-5</x:t>
  </x:si>
  <x:si>
    <x:t xml:space="preserve">CL-BAT1-0003</x:t>
  </x:si>
  <x:si>
    <x:t xml:space="preserve">Wizard Wizard Magazine #208 Andy Kubert Batman And Robin Variant</x:t>
  </x:si>
  <x:si>
    <x:t xml:space="preserve">2008-12-31</x:t>
  </x:si>
  <x:si>
    <x:t xml:space="preserve">https://leagueofcomicgeeks.com/comic/2078871/wizard-magazine-208?variant=4014903</x:t>
  </x:si>
  <x:si>
    <x:t xml:space="preserve">CL-BAT1-0004</x:t>
  </x:si>
  <x:si>
    <x:t xml:space="preserve">BOOM! Studios Darkwing Duck #7 Cover B</x:t>
  </x:si>
  <x:si>
    <x:t xml:space="preserve">2010-12-15</x:t>
  </x:si>
  <x:si>
    <x:t xml:space="preserve">https://leagueofcomicgeeks.com/comic/7741326/darkwing-duck-7?variant=1669070</x:t>
  </x:si>
  <x:si>
    <x:t xml:space="preserve">CL-BAT1-0005</x:t>
  </x:si>
  <x:si>
    <x:t xml:space="preserve">DC Comics Batman #27 1:25 Jon Katz Scribblenauts Unmasked Variant</x:t>
  </x:si>
  <x:si>
    <x:t xml:space="preserve">2014-01-22</x:t>
  </x:si>
  <x:si>
    <x:t xml:space="preserve">https://leagueofcomicgeeks.com/comic/2859206/batman-27?variant=5303372</x:t>
  </x:si>
  <x:si>
    <x:t xml:space="preserve">CL-BAT1-0006</x:t>
  </x:si>
  <x:si>
    <x:t xml:space="preserve">Action Lab Comics Holy F*cked #1</x:t>
  </x:si>
  <x:si>
    <x:t xml:space="preserve">2015-09-09</x:t>
  </x:si>
  <x:si>
    <x:t xml:space="preserve">https://leagueofcomicgeeks.com/comic/6839275/holy-fcked-1</x:t>
  </x:si>
  <x:si>
    <x:t xml:space="preserve">CL-BAT1-0007</x:t>
  </x:si>
  <x:si>
    <x:t xml:space="preserve">Aardvark-Vanaheim Batvark #1</x:t>
  </x:si>
  <x:si>
    <x:t xml:space="preserve">2017-08-30</x:t>
  </x:si>
  <x:si>
    <x:t xml:space="preserve">https://leagueofcomicgeeks.com/comic/2616512/batvark-1</x:t>
  </x:si>
  <x:si>
    <x:t xml:space="preserve">CL-BAT1-0008</x:t>
  </x:si>
  <x:si>
    <x:t xml:space="preserve">Coffin Comics Lady Death: Necrotic Genesis Premiere Edition #1 Steven Butler Homage Variant</x:t>
  </x:si>
  <x:si>
    <x:t xml:space="preserve">2022-07-01</x:t>
  </x:si>
  <x:si>
    <x:t xml:space="preserve">https://leagueofcomicgeeks.com/comic/1705896/lady-death-necrotic-genesis-premiere-edition-1?variant=7550504</x:t>
  </x:si>
  <x:si>
    <x:t xml:space="preserve">CL-BAT1-0009</x:t>
  </x:si>
  <x:si>
    <x:t xml:space="preserve">Ablaze Bêlit &amp; Valeria: Swords vs. Sorcery #3 Cover D Rodney Buchemi Batman #1 Parody Variant</x:t>
  </x:si>
  <x:si>
    <x:t xml:space="preserve">2022-07-13</x:t>
  </x:si>
  <x:si>
    <x:t xml:space="preserve">https://leagueofcomicgeeks.com/comic/5981814/belit-valeria-swords-vs-sorcery-3?variant=1174255</x:t>
  </x:si>
  <x:si>
    <x:t xml:space="preserve">CL-BAT1-0010</x:t>
  </x:si>
  <x:si>
    <x:t xml:space="preserve">DC Comics Harley Quinn #18 Cover C Ryan Sook Homage Variant</x:t>
  </x:si>
  <x:si>
    <x:t xml:space="preserve">2022-08-02</x:t>
  </x:si>
  <x:si>
    <x:t xml:space="preserve">https://leagueofcomicgeeks.com/comic/8403231/harley-quinn-18?variant=5106041</x:t>
  </x:si>
  <x:si>
    <x:t xml:space="preserve">CL-BAT1-0011</x:t>
  </x:si>
  <x:si>
    <x:t xml:space="preserve">DC Comics Batman #134 Cover F Tom King April Fools' Variant</x:t>
  </x:si>
  <x:si>
    <x:t xml:space="preserve">2023-04-04</x:t>
  </x:si>
  <x:si>
    <x:t xml:space="preserve">https://leagueofcomicgeeks.com/comic/4473199/batman-134?variant=3520814</x:t>
  </x:si>
  <x:si>
    <x:t xml:space="preserve">CL-BAT1-0012</x:t>
  </x:si>
  <x:si>
    <x:t xml:space="preserve">DC Comics Batman #1 The Comic Mint NYCC 2023 Gold Foil Variant</x:t>
  </x:si>
  <x:si>
    <x:t xml:space="preserve">2023-09-06</x:t>
  </x:si>
  <x:si>
    <x:t xml:space="preserve">https://leagueofcomicgeeks.com/comic/7970474/batman-1?variant=3740925</x:t>
  </x:si>
  <x:si>
    <x:t xml:space="preserve">Excluded – Facsimile 2023 Comic Mint NYCC gold foil reprint</x:t>
  </x:si>
  <x:si>
    <x:t xml:space="preserve">DC Comics Batman #1 Facsimile Edition 2023</x:t>
  </x:si>
  <x:si>
    <x:t xml:space="preserve">2023-09-12</x:t>
  </x:si>
  <x:si>
    <x:t xml:space="preserve">https://leagueofcomicgeeks.com/comic/7970474/batman-1?variant=6506190</x:t>
  </x:si>
  <x:si>
    <x:t xml:space="preserve">Excluded – Facsimile Edition 2023 reprint</x:t>
  </x:si>
  <x:si>
    <x:t xml:space="preserve">DC Comics Batman #1  Facsimile Edition 2023 The Comic Mint NYCC 2023 Bob Kane Silver Foil Variant </x:t>
  </x:si>
  <x:si>
    <x:t xml:space="preserve">2023-10-12</x:t>
  </x:si>
  <x:si>
    <x:t xml:space="preserve">https://leagueofcomicgeeks.com/comic/7970474/batman-1?variant=8405958</x:t>
  </x:si>
  <x:si>
    <x:t xml:space="preserve">Excluded – Facsimile 2023 Comic Mint NYCC Bob Kane silver foil reprint</x:t>
  </x:si>
  <x:si>
    <x:t xml:space="preserve">DC Comics Batman #140 Cover E Otto Schmidt Santa Variant</x:t>
  </x:si>
  <x:si>
    <x:t xml:space="preserve">2023-12-05</x:t>
  </x:si>
  <x:si>
    <x:t xml:space="preserve">https://leagueofcomicgeeks.com/comic/4878324/batman-140?variant=2238632</x:t>
  </x:si>
  <x:si>
    <x:t xml:space="preserve">CL-BAT1-0013</x:t>
  </x:si>
  <x:si>
    <x:t xml:space="preserve">DC Comics Batman and Robin: Year One #1 Alex Ross Webstore NYCC 2024 Tribute Variant </x:t>
  </x:si>
  <x:si>
    <x:t xml:space="preserve">2024-10-17</x:t>
  </x:si>
  <x:si>
    <x:t xml:space="preserve">https://leagueofcomicgeeks.com/comic/4931286/batman-and-robin-year-one-1?variant=2489285</x:t>
  </x:si>
  <x:si>
    <x:t xml:space="preserve">CL-BAT1-0014</x:t>
  </x:si>
  <x:si>
    <x:t xml:space="preserve">Items on galko list</x:t>
  </x:si>
  <x:si>
    <x:t xml:space="preserve">Represented in Catalog (own row or consolidated)</x:t>
  </x:si>
  <x:si>
    <x:t xml:space="preserve">Excluded (originals / reprints / reused art)</x:t>
  </x:si>
  <x:si>
    <x:t xml:space="preserve">Candidate</x:t>
  </x:si>
  <x:si>
    <x:t xml:space="preserve">Decision</x:t>
  </x:si>
  <x:si>
    <x:t xml:space="preserve">Reason</x:t>
  </x:si>
  <x:si>
    <x:t xml:space="preserve">Best Source</x:t>
  </x:si>
  <x:si>
    <x:t xml:space="preserve">Follow-up</x:t>
  </x:si>
  <x:si>
    <x:t xml:space="preserve">galko LCG list (18 items)</x:t>
  </x:si>
  <x:si>
    <x:t xml:space="preserve">Source</x:t>
  </x:si>
  <x:si>
    <x:t xml:space="preserve">User-supplied PDF print (Oct 13, 2026); all items itemized on the 'galko Source List' tab.</x:t>
  </x:si>
  <x:si>
    <x:t xml:space="preserve">https://leagueofcomicgeeks.com/profile/galko/lists/8711/cover-homage-batman-1</x:t>
  </x:si>
  <x:si>
    <x:t xml:space="preserve">Batman 85th anniversary (2024): Valiant/Alien Books homage variants</x:t>
  </x:si>
  <x:si>
    <x:t xml:space="preserve">Searched</x:t>
  </x:si>
  <x:si>
    <x:t xml:space="preserve">They target Detective #38, Batman: Black and White #1, Batman #321 and DKR #1, not Batman #1.</x:t>
  </x:si>
  <x:si>
    <x:t xml:space="preserve">https://13thdimension.com/valiant-goes-batty-with-september-batman-anniversary-variant-covers/</x:t>
  </x:si>
  <x:si>
    <x:t xml:space="preserve">cbishop Comic Vine 'Batman #1 (Homages #39)'</x:t>
  </x:si>
  <x:si>
    <x:t xml:space="preserve">Watchlist</x:t>
  </x:si>
  <x:si>
    <x:t xml:space="preserve">List exists but couldn't be fetched this session.</x:t>
  </x:si>
  <x:si>
    <x:t xml:space="preserve">Cross-check next pass.</x:t>
  </x:si>
  <x:si>
    <x:t xml:space="preserve">Upcoming-homage sweep (Oct 20, 2026)</x:t>
  </x:si>
  <x:si>
    <x:t xml:space="preserve">Checked publisher solicits, retailer pre-orders and NYCC 2026 exclusives.</x:t>
  </x:si>
  <x:si>
    <x:t xml:space="preserve">Field</x:t>
  </x:si>
  <x:si>
    <x:t xml:space="preserve">Description</x:t>
  </x:si>
  <x:si>
    <x:t xml:space="preserve">Allowed values / example</x:t>
  </x:si>
</x:sst>
</file>

<file path=xl/styles.xml><?xml version="1.0" encoding="utf-8"?>
<x:styleSheet xmlns:x="http://schemas.openxmlformats.org/spreadsheetml/2006/main">
  <x:numFmts count="5">
    <x:numFmt numFmtId="164" formatCode="General"/>
    <x:numFmt numFmtId="165" formatCode="General"/>
    <x:numFmt numFmtId="166" formatCode="0%"/>
    <x:numFmt numFmtId="200" formatCode="0"/>
    <x:numFmt numFmtId="201" formatCode="yyyy-mm-dd"/>
  </x:numFmts>
  <x:fonts count="13">
    <x:font>
      <x:sz val="11"/>
      <x:color theme="1"/>
      <x:name val="Calibri"/>
      <x:family val="2"/>
    </x:font>
    <x:font>
      <x:sz val="10"/>
      <x:name val="Arial"/>
    </x:font>
    <x:font>
      <x:sz val="10"/>
      <x:name val="Arial"/>
    </x:font>
    <x:font>
      <x:sz val="10"/>
      <x:name val="Arial"/>
    </x:font>
    <x:font>
      <x:b/>
      <x:sz val="16"/>
      <x:color rgb="FF1F2A44"/>
      <x:name val="Arial"/>
    </x:font>
    <x:font>
      <x:i/>
      <x:sz val="10"/>
      <x:color rgb="FF555555"/>
      <x:name val="Arial"/>
    </x:font>
    <x:font>
      <x:sz val="9"/>
      <x:color rgb="FF888888"/>
      <x:name val="Arial"/>
    </x:font>
    <x:font>
      <x:b/>
      <x:sz val="10"/>
      <x:color rgb="FFFFFFFF"/>
      <x:name val="Arial"/>
    </x:font>
    <x:font>
      <x:sz val="11"/>
      <x:name val="Arial"/>
    </x:font>
    <x:font>
      <x:b/>
      <x:sz val="11"/>
      <x:name val="Arial"/>
    </x:font>
    <x:font>
      <x:b/>
      <x:sz val="12"/>
      <x:color rgb="FF1F2A44"/>
      <x:name val="Arial"/>
    </x:font>
    <x:font>
      <x:sz val="10"/>
      <x:name val="Arial"/>
    </x:font>
    <x:font>
      <x:u val="single"/>
      <x:sz val="10"/>
      <x:color rgb="FF1F4E9E"/>
      <x:name val="Arial"/>
    </x:font>
  </x:fonts>
  <x:fills count="6">
    <x:fill>
      <x:patternFill patternType="none"/>
    </x:fill>
    <x:fill>
      <x:patternFill patternType="gray125"/>
    </x:fill>
    <x:fill>
      <x:patternFill patternType="solid">
        <x:fgColor rgb="FF1F2A44"/>
      </x:patternFill>
    </x:fill>
    <x:fill>
      <x:patternFill patternType="solid">
        <x:fgColor rgb="FFFFF2CC"/>
      </x:patternFill>
    </x:fill>
    <x:fill>
      <x:patternFill patternType="solid">
        <x:fgColor rgb="FFE2F0D9"/>
      </x:patternFill>
    </x:fill>
    <x:fill>
      <x:patternFill patternType="solid">
        <x:fgColor rgb="FFEDEDED"/>
      </x:patternFill>
    </x:fill>
  </x:fills>
  <x:borders count="2">
    <x:border diagonalUp="0" diagonalDown="0">
      <x:left/>
      <x:right/>
      <x:top/>
      <x:bottom/>
      <x:diagonal/>
    </x:border>
    <x:border diagonalUp="0" diagonalDown="0">
      <x:left/>
      <x:right/>
      <x:top/>
      <x:bottom style="thin">
        <x:color rgb="FFD0D4DC"/>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37">
    <x:xf numFmtId="164" fontId="0" fillId="0" borderId="0" xfId="0" applyFont="0" applyBorder="0" applyAlignment="0" applyProtection="0">
      <x:alignment horizontal="general" vertical="bottom" wrapText="0" shrinkToFit="0"/>
      <x:protection locked="1" hidden="0"/>
    </x:xf>
    <x:xf numFmtId="164" fontId="4" fillId="0" borderId="0" xfId="0" applyFont="1" applyBorder="0" applyAlignment="0" applyProtection="0">
      <x:alignment horizontal="general" vertical="bottom" wrapText="0" shrinkToFit="0"/>
      <x:protection locked="1" hidden="0"/>
    </x:xf>
    <x:xf numFmtId="164" fontId="5" fillId="0" borderId="0" xfId="0" applyFont="1" applyBorder="0" applyAlignment="0" applyProtection="0">
      <x:alignment horizontal="general" vertical="bottom" wrapText="0" shrinkToFit="0"/>
      <x:protection locked="1" hidden="0"/>
    </x:xf>
    <x:xf numFmtId="164" fontId="6" fillId="0" borderId="0" xfId="0" applyFont="1" applyBorder="0" applyAlignment="0" applyProtection="0">
      <x:alignment horizontal="general" vertical="bottom" wrapText="0" shrinkToFit="0"/>
      <x:protection locked="1" hidden="0"/>
    </x:xf>
    <x:xf numFmtId="164" fontId="7" fillId="2"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5" fontId="9" fillId="0" borderId="0" xfId="0" applyFont="1" applyBorder="0" applyAlignment="0" applyProtection="0">
      <x:alignment horizontal="general" vertical="bottom" wrapText="0" shrinkToFit="0"/>
      <x:protection locked="1" hidden="0"/>
    </x:xf>
    <x:xf numFmtId="166"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164" fontId="7" fillId="2" borderId="0" xfId="0" applyFont="1" applyBorder="0" applyAlignment="1" applyProtection="0">
      <x:alignment horizontal="general" vertical="center" wrapText="1" shrinkToFit="0"/>
      <x:protection locked="1" hidden="0"/>
    </x:xf>
    <x:xf numFmtId="164" fontId="11" fillId="0" borderId="1" xfId="0" applyFont="1" applyBorder="1" applyAlignment="1" applyProtection="0">
      <x:alignment horizontal="general" vertical="top" wrapText="1" shrinkToFit="0"/>
      <x:protection locked="1" hidden="0"/>
    </x:xf>
    <x:xf numFmtId="164" fontId="11" fillId="3" borderId="1" xfId="0" applyFont="1" applyBorder="1" applyAlignment="1" applyProtection="0">
      <x:alignment horizontal="general" vertical="top" wrapText="1" shrinkToFit="0"/>
      <x:protection locked="1" hidden="0"/>
    </x:xf>
    <x:xf numFmtId="164" fontId="12" fillId="0" borderId="1" xfId="0" applyFont="1" applyBorder="1" applyAlignment="1" applyProtection="0">
      <x:alignment horizontal="general" vertical="top" wrapText="1" shrinkToFit="0"/>
      <x:protection locked="1" hidden="0"/>
    </x:xf>
    <x:xf numFmtId="164" fontId="11" fillId="4" borderId="1" xfId="0" applyFont="1" applyBorder="1" applyAlignment="1" applyProtection="0">
      <x:alignment horizontal="general" vertical="top" wrapText="1" shrinkToFit="0"/>
      <x:protection locked="1" hidden="0"/>
    </x:xf>
    <x:xf numFmtId="164" fontId="11" fillId="5" borderId="1" xfId="0" applyFont="1" applyBorder="1" applyAlignment="1" applyProtection="0">
      <x:alignment horizontal="general" vertical="top" wrapText="1" shrinkToFit="0"/>
      <x:protection locked="1" hidden="0"/>
    </x:xf>
    <x:xf numFmtId="165" fontId="0" fillId="0" borderId="0" xfId="0" applyFont="0" applyBorder="0" applyAlignment="0" applyProtection="0">
      <x:alignment horizontal="general" vertical="bottom" wrapText="0" shrinkToFit="0"/>
      <x:protection locked="1" hidden="0"/>
    </x:xf>
    <x:xf numFmtId="164" fontId="11" fillId="0" borderId="0" xfId="0" applyFont="1" applyBorder="0" applyAlignment="1" applyProtection="0">
      <x:alignment horizontal="general" vertical="top" wrapText="1" shrinkToFit="0"/>
      <x:protection locked="1" hidden="0"/>
    </x:xf>
    <x:xf numFmtId="164" fontId="1" fillId="0" borderId="1" xfId="0" applyFont="1" applyBorder="1" applyAlignment="1" applyProtection="0">
      <x:alignment horizontal="general" vertical="top" wrapText="1" shrinkToFit="0"/>
      <x:protection locked="1" hidden="0"/>
    </x:xf>
    <x:xf numFmtId="164" fontId="1" fillId="3" borderId="1" xfId="0" applyFont="1" applyBorder="1" applyAlignment="1" applyProtection="0">
      <x:alignment horizontal="general" vertical="top" wrapText="1" shrinkToFit="0"/>
      <x:protection locked="1" hidden="0"/>
    </x:xf>
    <x:xf numFmtId="200" fontId="1" fillId="0" borderId="1" xfId="0" applyNumberFormat="1" applyFont="1" applyFill="1" applyBorder="1" applyAlignment="1">
      <x:alignment horizontal="general" vertical="top" wrapText="1"/>
    </x:xf>
    <x:xf numFmtId="201" fontId="1" fillId="0" borderId="1" xfId="0" applyNumberFormat="1" applyFont="1" applyFill="1" applyBorder="1" applyAlignment="1">
      <x:alignment horizontal="general" vertical="top" wrapText="1"/>
    </x:xf>
    <x:xf numFmtId="164" fontId="1" fillId="0" borderId="1" xfId="0" applyNumberFormat="1" applyFont="1" applyFill="1" applyBorder="1" applyAlignment="1">
      <x:alignment horizontal="general" vertical="top" wrapText="1"/>
    </x:xf>
    <x:xf numFmtId="164" fontId="1" fillId="3" borderId="1" xfId="0" applyNumberFormat="1" applyFont="1" applyFill="1" applyBorder="1" applyAlignment="1">
      <x:alignment horizontal="general" vertical="top" wrapText="1"/>
    </x:xf>
    <x:xf numFmtId="164" fontId="12" fillId="0" borderId="1" xfId="0" applyNumberFormat="1" applyFont="1" applyFill="1" applyBorder="1" applyAlignment="1">
      <x:alignment horizontal="general" vertical="top" wrapText="1"/>
    </x:xf>
    <x:xf numFmtId="164" fontId="1" fillId="4" borderId="1" xfId="0" applyNumberFormat="1" applyFont="1" applyFill="1" applyBorder="1" applyAlignment="1">
      <x:alignment horizontal="general" vertical="top" wrapText="1"/>
    </x:xf>
    <x:xf numFmtId="164" fontId="4" fillId="0" borderId="0" xfId="0" applyNumberFormat="1" applyFont="1" applyFill="1" applyBorder="1" applyAlignment="1">
      <x:alignment horizontal="general" vertical="bottom" wrapText="1"/>
    </x:xf>
    <x:xf numFmtId="164" fontId="0" fillId="0" borderId="0" xfId="0" applyNumberFormat="1" applyFont="1" applyFill="1" applyBorder="1" applyAlignment="1">
      <x:alignment horizontal="general" vertical="bottom" wrapText="1"/>
    </x:xf>
    <x:xf numFmtId="164" fontId="5" fillId="0" borderId="0" xfId="0" applyNumberFormat="1" applyFont="1" applyFill="1" applyBorder="1" applyAlignment="1">
      <x:alignment horizontal="general" vertical="bottom" wrapText="1"/>
    </x:xf>
    <x:xf numFmtId="164" fontId="6" fillId="0" borderId="0" xfId="0" applyNumberFormat="1" applyFont="1" applyFill="1" applyBorder="1" applyAlignment="1">
      <x:alignment horizontal="general" vertical="bottom" wrapText="1"/>
    </x:xf>
    <x:xf numFmtId="164" fontId="4" fillId="0" borderId="0" xfId="0" applyNumberFormat="1" applyFont="1" applyFill="1" applyBorder="1" applyAlignment="1">
      <x:alignment horizontal="general" vertical="center" wrapText="1"/>
    </x:xf>
    <x:xf numFmtId="164" fontId="0" fillId="0" borderId="0" xfId="0" applyNumberFormat="1" applyFont="1" applyFill="1" applyBorder="1" applyAlignment="1">
      <x:alignment horizontal="general" vertical="center" wrapText="1"/>
    </x:xf>
    <x:xf numFmtId="164" fontId="5" fillId="0" borderId="0" xfId="0" applyNumberFormat="1" applyFont="1" applyFill="1" applyBorder="1" applyAlignment="1">
      <x:alignment horizontal="general" vertical="center" wrapText="1"/>
    </x:xf>
    <x:xf numFmtId="164" fontId="6" fillId="0" borderId="0" xfId="0" applyNumberFormat="1" applyFont="1" applyFill="1" applyBorder="1" applyAlignment="1">
      <x:alignment horizontal="general" vertical="center" wrapText="1"/>
    </x:xf>
    <x:xf numFmtId="164" fontId="10" fillId="0" borderId="0" xfId="0" applyNumberFormat="1" applyFont="1" applyFill="1" applyBorder="1" applyAlignment="1">
      <x:alignment horizontal="general" vertical="bottom" wrapText="1"/>
    </x:xf>
    <x:xf numFmtId="164" fontId="1" fillId="0" borderId="0" xfId="0" applyNumberFormat="1" applyFont="1" applyFill="1" applyBorder="1" applyAlignment="1">
      <x:alignment horizontal="general" vertical="bottom" wrapText="1"/>
    </x:xf>
    <x:xf numFmtId="164" fontId="1" fillId="0" borderId="0" xfId="0" applyNumberFormat="1" applyFont="1" applyFill="1" applyBorder="1" applyAlignment="1">
      <x:alignment horizontal="general" vertical="top" wrapText="1"/>
    </x:xf>
  </x:cellXfs>
  <x:cellStyles count="6">
    <x:cellStyle name="Normal" xfId="0"/>
    <x:cellStyle name="Comma" xfId="15"/>
    <x:cellStyle name="Comma [0]" xfId="16"/>
    <x:cellStyle name="Currency" xfId="17"/>
    <x:cellStyle name="Currency [0]" xfId="18"/>
    <x:cellStyle name="Percent" xfId="19"/>
  </x:cellStyles>
  <x:dxfs count="6">
    <x:dxf>
      <x:fill>
        <x:patternFill>
          <x:bgColor rgb="FF1F2A44"/>
        </x:patternFill>
      </x:fill>
    </x:dxf>
    <x:dxf>
      <x:fill>
        <x:patternFill>
          <x:bgColor rgb="FF000000"/>
        </x:patternFill>
      </x:fill>
    </x:dxf>
    <x:dxf>
      <x:fill>
        <x:patternFill>
          <x:bgColor rgb="FFFFFFFF"/>
        </x:patternFill>
      </x:fill>
    </x:dxf>
    <x:dxf>
      <x:fill>
        <x:patternFill>
          <x:bgColor rgb="FFE2F0D9"/>
        </x:patternFill>
      </x:fill>
    </x:dxf>
    <x:dxf>
      <x:fill>
        <x:patternFill>
          <x:bgColor rgb="FFFFF2CC"/>
        </x:patternFill>
      </x:fill>
    </x:dxf>
    <x:dxf>
      <x:fill>
        <x:patternFill>
          <x:bgColor rgb="FF1F4E9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88888"/>
      <x:rgbColor rgb="FF9999FF"/>
      <x:rgbColor rgb="FF993366"/>
      <x:rgbColor rgb="FFFFF2CC"/>
      <x:rgbColor rgb="FFEDEDED"/>
      <x:rgbColor rgb="FF660066"/>
      <x:rgbColor rgb="FFFF8080"/>
      <x:rgbColor rgb="FF0066CC"/>
      <x:rgbColor rgb="FFD0D4DC"/>
      <x:rgbColor rgb="FF000080"/>
      <x:rgbColor rgb="FFFF00FF"/>
      <x:rgbColor rgb="FFFFFF00"/>
      <x:rgbColor rgb="FF00FFFF"/>
      <x:rgbColor rgb="FF800080"/>
      <x:rgbColor rgb="FF800000"/>
      <x:rgbColor rgb="FF008080"/>
      <x:rgbColor rgb="FF0000FF"/>
      <x:rgbColor rgb="FF00CCFF"/>
      <x:rgbColor rgb="FFCCFFFF"/>
      <x:rgbColor rgb="FFE2F0D9"/>
      <x:rgbColor rgb="FFFFFF99"/>
      <x:rgbColor rgb="FF99CCFF"/>
      <x:rgbColor rgb="FFFF99CC"/>
      <x:rgbColor rgb="FFCC99FF"/>
      <x:rgbColor rgb="FFFFCC99"/>
      <x:rgbColor rgb="FF3366FF"/>
      <x:rgbColor rgb="FF33CCCC"/>
      <x:rgbColor rgb="FF99CC00"/>
      <x:rgbColor rgb="FFFFCC00"/>
      <x:rgbColor rgb="FFFF9900"/>
      <x:rgbColor rgb="FFFF6600"/>
      <x:rgbColor rgb="FF555555"/>
      <x:rgbColor rgb="FF969696"/>
      <x:rgbColor rgb="FF003366"/>
      <x:rgbColor rgb="FF339966"/>
      <x:rgbColor rgb="FF003300"/>
      <x:rgbColor rgb="FF333300"/>
      <x:rgbColor rgb="FF993300"/>
      <x:rgbColor rgb="FF993366"/>
      <x:rgbColor rgb="FF1F4E9E"/>
      <x:rgbColor rgb="FF1F2A44"/>
    </x:indexedColors>
  </x:colors>
</x:styleSheet>
</file>

<file path=xl/_rels/workbook.xml.rels>&#65279;<?xml version="1.0" encoding="utf-8"?><Relationships xmlns="http://schemas.openxmlformats.org/package/2006/relationships"><Relationship Type="http://schemas.openxmlformats.org/officeDocument/2006/relationships/styles" Target="/xl/styles.xml" Id="Rfc36708e4eb14851" /><Relationship Type="http://schemas.openxmlformats.org/officeDocument/2006/relationships/theme" Target="/xl/theme/theme1.xml" Id="R6c716fb176764b85" /><Relationship Type="http://schemas.openxmlformats.org/officeDocument/2006/relationships/sharedStrings" Target="/xl/sharedStrings.xml" Id="R50392f013b964f7c" /><Relationship Type="http://schemas.openxmlformats.org/officeDocument/2006/relationships/worksheet" Target="/xl/worksheets/sheet1.xml" Id="R441f67865c814fbe" /><Relationship Type="http://schemas.openxmlformats.org/officeDocument/2006/relationships/worksheet" Target="/xl/worksheets/sheet2.xml" Id="R9e037d5de5ce4a2b" /><Relationship Type="http://schemas.openxmlformats.org/officeDocument/2006/relationships/worksheet" Target="/xl/worksheets/sheet3.xml" Id="R623d1cf124a245e4" /><Relationship Type="http://schemas.openxmlformats.org/officeDocument/2006/relationships/worksheet" Target="/xl/worksheets/sheet4.xml" Id="R59f9e9445be94ecb" /><Relationship Type="http://schemas.openxmlformats.org/officeDocument/2006/relationships/worksheet" Target="/xl/worksheets/sheet5.xml" Id="Rd409e278ae3542f8"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ns0:Relationships xmlns:ns0="http://schemas.openxmlformats.org/package/2006/relationships"><ns0:Relationship Type="http://schemas.openxmlformats.org/officeDocument/2006/relationships/hyperlink" Target="https://www.dcuniverseinfinite.com/comics/book/lobo-convention-special-1993-1/7004d619-a987-4434-a81a-f5150f83929f" TargetMode="External" Id="R42051533ff6e4770" /><ns0:Relationship Type="http://schemas.openxmlformats.org/officeDocument/2006/relationships/hyperlink" Target="https://www.comics.org/issue/255992/?display=grid" TargetMode="External" Id="Rf35fff83083c4a05" /><ns0:Relationship Type="http://schemas.openxmlformats.org/officeDocument/2006/relationships/hyperlink" Target="https://s3.amazonaws.com/comicgeeks/comics/covers/large-5181018.jpg" TargetMode="External" Id="R5563ed486d53486b" /><ns0:Relationship Type="http://schemas.openxmlformats.org/officeDocument/2006/relationships/hyperlink" Target="https://www.mycomicshop.com/search?TID=103081" TargetMode="External" Id="R34e8f1c083094e6d" /><ns0:Relationship Type="http://schemas.openxmlformats.org/officeDocument/2006/relationships/hyperlink" Target="https://www.comics.org/issue/247043/" TargetMode="External" Id="R7f73ce9e468c4a3a" /><ns0:Relationship Type="http://schemas.openxmlformats.org/officeDocument/2006/relationships/hyperlink" Target="https://s3.amazonaws.com/comicgeeks/comics/covers/large-1353453.jpg" TargetMode="External" Id="Rec9147fafff9486f" /><ns0:Relationship Type="http://schemas.openxmlformats.org/officeDocument/2006/relationships/hyperlink" Target="https://www.mycomicshop.com/search?maxyr=2001&amp;minyr=1999&amp;tid=101591" TargetMode="External" Id="R43be656582024131" /><ns0:Relationship Type="http://schemas.openxmlformats.org/officeDocument/2006/relationships/hyperlink" Target="https://www.comics.org/series/7367/details/timeline/" TargetMode="External" Id="Rb68ca2c0ea9a4226" /><ns0:Relationship Type="http://schemas.openxmlformats.org/officeDocument/2006/relationships/hyperlink" Target="https://s3.amazonaws.com/comicgeeks/comics/covers/large-5853597.jpg" TargetMode="External" Id="R05faf35ffa6f4667" /><ns0:Relationship Type="http://schemas.openxmlformats.org/officeDocument/2006/relationships/hyperlink" Target="https://www.comiccollectorlive.com/issues/comic-books/Wizard-The-Magazine-of-Comics-Entertainment-and-Pop-Culture/page-3/e5b65f8b-0b3e-47ea-b3a7-9f2e87120c24" TargetMode="External" Id="Rc2f830116de642d3" /><ns0:Relationship Type="http://schemas.openxmlformats.org/officeDocument/2006/relationships/hyperlink" Target="https://forums.superherohype.com/threads/diamond-list-for-january-2nd-2009.316649/" TargetMode="External" Id="Rc38c29431a8947f2" /><ns0:Relationship Type="http://schemas.openxmlformats.org/officeDocument/2006/relationships/hyperlink" Target="https://s3.amazonaws.com/comicgeeks/comics/covers/large-4014903.jpg" TargetMode="External" Id="R118a33554a8e4b3a" /><ns0:Relationship Type="http://schemas.openxmlformats.org/officeDocument/2006/relationships/hyperlink" Target="https://www.g-mart.com/static/c04512.html" TargetMode="External" Id="R389d9f5cb36a42da" /><ns0:Relationship Type="http://schemas.openxmlformats.org/officeDocument/2006/relationships/hyperlink" Target="https://comicbookrealm.com/cgc-analyzer/comic/id/133907/boom-studios-darkwing-duck-7b-variant-cover" TargetMode="External" Id="R449ecdd3e1be42fd" /><ns0:Relationship Type="http://schemas.openxmlformats.org/officeDocument/2006/relationships/hyperlink" Target="https://s3.amazonaws.com/comicgeeks/comics/covers/large-1669070.jpg" TargetMode="External" Id="R270311eb70004ca4" /><ns0:Relationship Type="http://schemas.openxmlformats.org/officeDocument/2006/relationships/hyperlink" Target="https://www.dc.com/blog/2013/10/14/the-new-52-group-solicits-part-2-january-2014" TargetMode="External" Id="Rf9663c0493d3407f" /><ns0:Relationship Type="http://schemas.openxmlformats.org/officeDocument/2006/relationships/hyperlink" Target="https://www.dc.com/comics/batman-2011/batman-27" TargetMode="External" Id="R0916f0558f2e4b7e" /><ns0:Relationship Type="http://schemas.openxmlformats.org/officeDocument/2006/relationships/hyperlink" Target="https://s3.amazonaws.com/comicgeeks/comics/covers/large-5303372.jpg" TargetMode="External" Id="Rd8ebf2f0b600452e" /><ns0:Relationship Type="http://schemas.openxmlformats.org/officeDocument/2006/relationships/hyperlink" Target="https://www.comics.org/issue/1456943/" TargetMode="External" Id="Rd48d10cf85954496" /><ns0:Relationship Type="http://schemas.openxmlformats.org/officeDocument/2006/relationships/hyperlink" Target="https://comicbookroundup.com/comic-books/reviews/action-lab-comics/holy-fcked/1" TargetMode="External" Id="R8d3c03b35b714560" /><ns0:Relationship Type="http://schemas.openxmlformats.org/officeDocument/2006/relationships/hyperlink" Target="https://s3.amazonaws.com/comicgeeks/comics/covers/large-6839275.jpg" TargetMode="External" Id="R05d2fdc2b06845a4" /><ns0:Relationship Type="http://schemas.openxmlformats.org/officeDocument/2006/relationships/hyperlink" Target="https://momentofcerebus.blogspot.com/2017/08/barvark-1-in-stores-now-and-behind.html" TargetMode="External" Id="R3fc3d616a1f34292" /><ns0:Relationship Type="http://schemas.openxmlformats.org/officeDocument/2006/relationships/hyperlink" Target="https://www.mycomicshop.com/graphicnovels/item?TID=44379551" TargetMode="External" Id="R628a7c7747ce4258" /><ns0:Relationship Type="http://schemas.openxmlformats.org/officeDocument/2006/relationships/hyperlink" Target="https://s3.amazonaws.com/comicgeeks/comics/covers/large-2616512.jpg" TargetMode="External" Id="R2625047725224f83" /><ns0:Relationship Type="http://schemas.openxmlformats.org/officeDocument/2006/relationships/hyperlink" Target="https://coffincomicsshop.com/products/lady-death-necrotic-genesis-homage-edition" TargetMode="External" Id="R3e5d1ff189d74e97" /><ns0:Relationship Type="http://schemas.openxmlformats.org/officeDocument/2006/relationships/hyperlink" Target="https://leagueofcomicgeeks.com/comic/1705896/lady-death-necrotic-genesis-premiere-edition-1?variant=7550504" TargetMode="External" Id="Rec7e27bae20d459a" /><ns0:Relationship Type="http://schemas.openxmlformats.org/officeDocument/2006/relationships/hyperlink" Target="https://s3.amazonaws.com/comicgeeks/comics/covers/large-7550504.jpg" TargetMode="External" Id="Rc0d974d5bd5f4168" /><ns0:Relationship Type="http://schemas.openxmlformats.org/officeDocument/2006/relationships/hyperlink" Target="https://ablazecomics.myshopify.com/products/belit-valeria-swords-vs-sorcery-3-cover-d" TargetMode="External" Id="R2c8e53f425994f7c" /><ns0:Relationship Type="http://schemas.openxmlformats.org/officeDocument/2006/relationships/hyperlink" Target="https://www.comics.org/issue/2418254/" TargetMode="External" Id="R93a41f5a4e864ac3" /><ns0:Relationship Type="http://schemas.openxmlformats.org/officeDocument/2006/relationships/hyperlink" Target="https://ablazecomics.myshopify.com/cdn/shop/files/BEL-VAL-03-COV-D.jpg?v=1727890497" TargetMode="External" Id="R16c781e74a60411a" /><ns0:Relationship Type="http://schemas.openxmlformats.org/officeDocument/2006/relationships/hyperlink" Target="https://static.dc.com/2022-05/DCConnect_25.pdf" TargetMode="External" Id="R36aee3159a774862" /><ns0:Relationship Type="http://schemas.openxmlformats.org/officeDocument/2006/relationships/hyperlink" Target="https://www.milehighcomics.com/comicindex/nice/June-2022/Title-HARLEY-QUINN--2021---18-SOOK-by-DC-Comics.html" TargetMode="External" Id="R7b5ca86dd53e4e60" /><ns0:Relationship Type="http://schemas.openxmlformats.org/officeDocument/2006/relationships/hyperlink" Target="https://s3.amazonaws.com/comicgeeks/comics/covers/large-5106041.jpg" TargetMode="External" Id="R7205fdcb19924041" /><ns0:Relationship Type="http://schemas.openxmlformats.org/officeDocument/2006/relationships/hyperlink" Target="https://www.comics.org/issue/2514094/?display=grid" TargetMode="External" Id="Rfe4d026972be490b" /><ns0:Relationship Type="http://schemas.openxmlformats.org/officeDocument/2006/relationships/hyperlink" Target="https://comicbook.com/comics/news/dc-tom-king-variant-covers-april-fools-2023/" TargetMode="External" Id="R7e75da98e5bc46b3" /><ns0:Relationship Type="http://schemas.openxmlformats.org/officeDocument/2006/relationships/hyperlink" Target="https://s3.amazonaws.com/comicgeeks/comics/covers/large-3520814.jpg" TargetMode="External" Id="R4b01bc0010f64c2a" /><ns0:Relationship Type="http://schemas.openxmlformats.org/officeDocument/2006/relationships/hyperlink" Target="https://www.midtowncomics.com/p/2251856-batman-vol-3-140-cover-e-variant-otto-schmidt-santa-card-stock-cover/" TargetMode="External" Id="R8fc7f24b6159466f" /><ns0:Relationship Type="http://schemas.openxmlformats.org/officeDocument/2006/relationships/hyperlink" Target="https://www.comics.org/issue/2586757/?display=grid" TargetMode="External" Id="Re90fdb1776f24307" /><ns0:Relationship Type="http://schemas.openxmlformats.org/officeDocument/2006/relationships/hyperlink" Target="https://s3.amazonaws.com/comicgeeks/comics/covers/large-2238632.jpg" TargetMode="External" Id="R2afc573c323140cc" /><ns0:Relationship Type="http://schemas.openxmlformats.org/officeDocument/2006/relationships/hyperlink" Target="https://www.alexrossart.com/products/batman-1-tribute-comic" TargetMode="External" Id="R1303e44996cb462b" /><ns0:Relationship Type="http://schemas.openxmlformats.org/officeDocument/2006/relationships/hyperlink" Target="https://leagueofcomicgeeks.com/comic/4931286/batman-and-robin-year-one-1?variant=2489285" TargetMode="External" Id="R5f146a9758cc4073" /><ns0:Relationship Type="http://schemas.openxmlformats.org/officeDocument/2006/relationships/hyperlink" Target="https://www.alexrossart.com/cdn/shop/files/9_246cb331-e548-4741-ac6e-1bf42d350083.png?v=1727719446" TargetMode="External" Id="R3b51cccc03d649d2" /><ns0:Relationship Type="http://schemas.openxmlformats.org/officeDocument/2006/relationships/hyperlink" Target="https://thecomicmint.com/products/batman-1-philip-tan-nycc-gold-foil-variant" TargetMode="External" Id="Rfc8cc11e8f1c4bc9" /><ns0:Relationship Type="http://schemas.openxmlformats.org/officeDocument/2006/relationships/hyperlink" Target="https://13thdimension.com/a-groovy-new-variant-1940s-batman-1-meets-2025s-batman-1/" TargetMode="External" Id="R36c0e4ff31eb43c0" /><ns0:Relationship Type="http://schemas.openxmlformats.org/officeDocument/2006/relationships/hyperlink" Target="https://13thdimension.com/wp-content/uploads/2025/09/image0-scaled.jpeg" TargetMode="External" Id="R12a4f30ad80d408a" /></ns0:Relationships>
</file>

<file path=xl/worksheets/_rels/sheet3.xml.rels>&#65279;<?xml version="1.0" encoding="utf-8"?><Relationships xmlns="http://schemas.openxmlformats.org/package/2006/relationships"><Relationship Type="http://schemas.openxmlformats.org/officeDocument/2006/relationships/hyperlink" Target="https://leagueofcomicgeeks.com/comic/7970474/batman-1" TargetMode="External" Id="Rb3a4cfc00d474580" /><Relationship Type="http://schemas.openxmlformats.org/officeDocument/2006/relationships/hyperlink" Target="https://leagueofcomicgeeks.com/comic/5181018/lobo-convention-special-1" TargetMode="External" Id="Rab37211332874a2f" /><Relationship Type="http://schemas.openxmlformats.org/officeDocument/2006/relationships/hyperlink" Target="https://leagueofcomicgeeks.com/comic/1353453/icon-31" TargetMode="External" Id="R3515bdf4b46a4705" /><Relationship Type="http://schemas.openxmlformats.org/officeDocument/2006/relationships/hyperlink" Target="https://leagueofcomicgeeks.com/comic/5853597/fanboy-5" TargetMode="External" Id="Rd6264c9451804c1a" /><Relationship Type="http://schemas.openxmlformats.org/officeDocument/2006/relationships/hyperlink" Target="https://leagueofcomicgeeks.com/comic/2078871/wizard-magazine-208?variant=4014903" TargetMode="External" Id="R8a66dfa2cc2c41b8" /><Relationship Type="http://schemas.openxmlformats.org/officeDocument/2006/relationships/hyperlink" Target="https://leagueofcomicgeeks.com/comic/7741326/darkwing-duck-7?variant=1669070" TargetMode="External" Id="R8f22e29d325444c5" /><Relationship Type="http://schemas.openxmlformats.org/officeDocument/2006/relationships/hyperlink" Target="https://leagueofcomicgeeks.com/comic/2859206/batman-27?variant=5303372" TargetMode="External" Id="Rd0b26b97284a45f2" /><Relationship Type="http://schemas.openxmlformats.org/officeDocument/2006/relationships/hyperlink" Target="https://leagueofcomicgeeks.com/comic/6839275/holy-fcked-1" TargetMode="External" Id="R8c0572f0a5bf4cff" /><Relationship Type="http://schemas.openxmlformats.org/officeDocument/2006/relationships/hyperlink" Target="https://leagueofcomicgeeks.com/comic/2616512/batvark-1" TargetMode="External" Id="R31e3f123437b4037" /><Relationship Type="http://schemas.openxmlformats.org/officeDocument/2006/relationships/hyperlink" Target="https://leagueofcomicgeeks.com/comic/1705896/lady-death-necrotic-genesis-premiere-edition-1?variant=7550504" TargetMode="External" Id="Rb6570d1680d44970" /><Relationship Type="http://schemas.openxmlformats.org/officeDocument/2006/relationships/hyperlink" Target="https://leagueofcomicgeeks.com/comic/5981814/belit-valeria-swords-vs-sorcery-3?variant=1174255" TargetMode="External" Id="R0cbe44ea19644ad3" /><Relationship Type="http://schemas.openxmlformats.org/officeDocument/2006/relationships/hyperlink" Target="https://leagueofcomicgeeks.com/comic/8403231/harley-quinn-18?variant=5106041" TargetMode="External" Id="Rc8d72086e0e74904" /><Relationship Type="http://schemas.openxmlformats.org/officeDocument/2006/relationships/hyperlink" Target="https://leagueofcomicgeeks.com/comic/4473199/batman-134?variant=3520814" TargetMode="External" Id="R4541223738d64b94" /><Relationship Type="http://schemas.openxmlformats.org/officeDocument/2006/relationships/hyperlink" Target="https://leagueofcomicgeeks.com/comic/7970474/batman-1?variant=3740925" TargetMode="External" Id="R279276550ba94fff" /><Relationship Type="http://schemas.openxmlformats.org/officeDocument/2006/relationships/hyperlink" Target="https://leagueofcomicgeeks.com/comic/7970474/batman-1?variant=6506190" TargetMode="External" Id="Rc58c44bb8b9943c8" /><Relationship Type="http://schemas.openxmlformats.org/officeDocument/2006/relationships/hyperlink" Target="https://leagueofcomicgeeks.com/comic/7970474/batman-1?variant=8405958" TargetMode="External" Id="Ra798c817e7894073" /><Relationship Type="http://schemas.openxmlformats.org/officeDocument/2006/relationships/hyperlink" Target="https://leagueofcomicgeeks.com/comic/4878324/batman-140?variant=2238632" TargetMode="External" Id="R50eabf61e4944d4c" /><Relationship Type="http://schemas.openxmlformats.org/officeDocument/2006/relationships/hyperlink" Target="https://leagueofcomicgeeks.com/comic/4931286/batman-and-robin-year-one-1?variant=2489285" TargetMode="External" Id="R5bbbc2fe032b40f6" /></Relationships>
</file>

<file path=xl/worksheets/_rels/sheet4.xml.rels>&#65279;<?xml version="1.0" encoding="utf-8"?><Relationships xmlns="http://schemas.openxmlformats.org/package/2006/relationships"><Relationship Type="http://schemas.openxmlformats.org/officeDocument/2006/relationships/hyperlink" Target="https://leagueofcomicgeeks.com/profile/galko/lists/8711/cover-homage-batman-1" TargetMode="External" Id="Ra49438d058a84e95" /><Relationship Type="http://schemas.openxmlformats.org/officeDocument/2006/relationships/hyperlink" Target="https://13thdimension.com/valiant-goes-batty-with-september-batman-anniversary-variant-covers/" TargetMode="External" Id="R66b0212701fd4ad6" /></Relationships>
</file>

<file path=xl/worksheets/sheet1.xml><?xml version="1.0" encoding="utf-8"?>
<worksheet xmlns="http://schemas.openxmlformats.org/spreadsheetml/2006/main">
  <sheetPr>
    <pageSetUpPr fitToPage="false"/>
  </sheetPr>
  <sheetViews>
    <sheetView showGridLines="1" workbookViewId="0"/>
  </sheetViews>
  <sheetFormatPr defaultColWidth="8.6796875" defaultRowHeight="15"/>
  <cols>
    <col min="1" max="1" width="38" hidden="0" customWidth="1"/>
    <col min="2" max="2" width="12" hidden="0" customWidth="1"/>
  </cols>
  <sheetData>
    <row r="1" ht="42" hidden="0" customHeight="1">
      <c r="A1" s="30" t="s">
        <v>0</v>
      </c>
      <c r="B1" s="31"/>
    </row>
    <row r="2" ht="58" hidden="0" customHeight="1">
      <c r="A2" s="32" t="str">
        <v>Original: Batman #1 (1940), Spring 1940. Cover by Bob Kane; Jerry Robinson.</v>
      </c>
      <c r="B2" s="31"/>
    </row>
    <row r="3" ht="58" hidden="0" customHeight="1">
      <c r="A3" s="33" t="str">
        <v>Reviewed October 21, 2026. 15 distinct homage artworks. Grouped editions and references remain in Catalog.</v>
      </c>
      <c r="B3" s="31"/>
    </row>
    <row r="4" ht="15" hidden="0">
      <c r="A4" s="4" t="s">
        <v>1</v>
      </c>
      <c r="B4" s="4" t="s">
        <v>2</v>
      </c>
    </row>
    <row r="5" ht="15" hidden="0">
      <c r="A5" s="5" t="s">
        <v>3</v>
      </c>
      <c r="B5" s="6" t="n">
        <f aca="0">COUNTA(Catalog!$A$2:$A$200)</f>
        <v>15</v>
      </c>
    </row>
    <row r="6" ht="15" hidden="0">
      <c r="A6" s="5" t="s">
        <v>4</v>
      </c>
      <c r="B6" s="6" t="n">
        <f aca="0">COUNTIF(Catalog!$Y$2:$Y$200,"Verified")</f>
        <v>11</v>
      </c>
    </row>
    <row r="7" ht="15" hidden="0">
      <c r="A7" s="5" t="s">
        <v>5</v>
      </c>
      <c r="B7" s="6" t="n">
        <f aca="0">COUNTIF(Catalog!$Y$2:$Y$200,"Partial")</f>
        <v>4</v>
      </c>
    </row>
    <row r="8" ht="15" hidden="0">
      <c r="A8" s="5" t="s">
        <v>6</v>
      </c>
      <c r="B8" s="6" t="n">
        <f aca="0">COUNTIF(Catalog!$Y$2:$Y$200,"Needs Review")</f>
        <v>0</v>
      </c>
    </row>
    <row r="9" ht="15" hidden="0">
      <c r="A9" s="5" t="s">
        <v>7</v>
      </c>
      <c r="B9" s="6" t="n">
        <f aca="0">COUNTIF(Catalog!$S$2:$S$200,"Show")</f>
        <v>15</v>
      </c>
    </row>
    <row r="10" ht="15" hidden="0">
      <c r="A10" s="5" t="s">
        <v>8</v>
      </c>
      <c r="B10" s="6" t="n">
        <f aca="0">COUNTIF(Catalog!$S$2:$S$200,"Hide")</f>
        <v>0</v>
      </c>
    </row>
    <row r="11" ht="15" hidden="0">
      <c r="A11" s="5" t="s">
        <v>9</v>
      </c>
      <c r="B11" s="6" t="n">
        <f aca="0">COUNTIF(Catalog!$AE$2:$AE$200,"Published")</f>
        <v>15</v>
      </c>
    </row>
    <row r="12" ht="15" hidden="0">
      <c r="A12" s="5" t="s">
        <v>10</v>
      </c>
      <c r="B12" s="6" t="n">
        <f aca="0">COUNTIF(Catalog!$AE$2:$AE$200,"Solicited/Upcoming")+COUNTIF(Catalog!$AE$2:$AE$200,"Release unconfirmed")</f>
        <v>0</v>
      </c>
    </row>
    <row r="13" ht="15" hidden="0">
      <c r="A13" s="5" t="s">
        <v>11</v>
      </c>
      <c r="B13" s="6" t="n">
        <f aca="0">COUNTIF(Catalog!$I$2:$I$200,"Direct homage")</f>
        <v>5</v>
      </c>
    </row>
    <row r="14" ht="15" hidden="0">
      <c r="A14" s="5" t="s">
        <v>12</v>
      </c>
      <c r="B14" s="6" t="n">
        <f aca="0">COUNTIF(Catalog!$I$2:$I$200,"Parody / homage")</f>
        <v>10</v>
      </c>
    </row>
    <row r="15" ht="15" hidden="0">
      <c r="A15" s="5" t="s">
        <v>13</v>
      </c>
      <c r="B15" s="6" t="n">
        <f aca="0">COUNTA(Catalog!$K$2:$K$200)-COUNTIF(Catalog!$K$2:$K$200,"Not documented")-COUNTIF(Catalog!$K$2:$K$200,"Not applicable")</f>
        <v>2</v>
      </c>
    </row>
    <row r="16" ht="15" hidden="0">
      <c r="A16" s="5" t="s">
        <v>14</v>
      </c>
      <c r="B16" s="6" t="n">
        <f aca="0">COUNTIF(Catalog!$AF$2:$AF$200,"Deep search 2026-10-19")+COUNTIF(Catalog!$AF$2:$AF$200,"Deep search 2026-10-21")</f>
        <v>15</v>
      </c>
    </row>
    <row r="17" ht="15" hidden="0">
      <c r="A17" s="5" t="s">
        <v>15</v>
      </c>
      <c r="B17" s="7" t="n">
        <f aca="0">IF(B5=0,0,B6/B5)</f>
        <v>0.7333333333333333</v>
      </c>
    </row>
    <row r="19" ht="15" hidden="0" customHeight="1">
      <c r="A19" s="34" t="str">
        <v>Records by publisher</v>
      </c>
      <c r="B19" s="27"/>
    </row>
    <row r="20" ht="15" hidden="0" customHeight="1">
      <c r="A20" s="35" t="str">
        <v>Aardvark-Vanaheim</v>
      </c>
      <c r="B20" s="35" t="n">
        <f aca="0">COUNTIF(Catalog!$E$2:$E$200,A20)</f>
        <v>1</v>
      </c>
    </row>
    <row r="21" ht="15" hidden="0" customHeight="1">
      <c r="A21" s="35" t="str">
        <v>Ablaze</v>
      </c>
      <c r="B21" s="35" t="n">
        <f aca="0">COUNTIF(Catalog!$E$2:$E$200,A21)</f>
        <v>1</v>
      </c>
    </row>
    <row r="22" ht="15" hidden="0" customHeight="1">
      <c r="A22" s="35" t="str">
        <v>Action Lab (Danger Zone)</v>
      </c>
      <c r="B22" s="35" t="n">
        <f aca="0">COUNTIF(Catalog!$E$2:$E$200,A22)</f>
        <v>1</v>
      </c>
    </row>
    <row r="23" ht="15" hidden="0" customHeight="1">
      <c r="A23" s="35" t="str">
        <v>BOOM! Studios</v>
      </c>
      <c r="B23" s="35" t="n">
        <f aca="0">COUNTIF(Catalog!$E$2:$E$200,A23)</f>
        <v>1</v>
      </c>
    </row>
    <row r="24" ht="15" hidden="0" customHeight="1">
      <c r="A24" s="35" t="str">
        <v>Coffin Comics</v>
      </c>
      <c r="B24" s="35" t="n">
        <f aca="0">COUNTIF(Catalog!$E$2:$E$200,A24)</f>
        <v>1</v>
      </c>
    </row>
    <row r="25" ht="15" hidden="0" customHeight="1">
      <c r="A25" s="35" t="str">
        <v>DC Comics</v>
      </c>
      <c r="B25" s="35" t="n">
        <f aca="0">COUNTIF(Catalog!$E$2:$E$200,A25)</f>
        <v>8</v>
      </c>
    </row>
    <row r="26" ht="15" hidden="0" customHeight="1">
      <c r="A26" s="35" t="str">
        <v>DC Comics (Milestone)</v>
      </c>
      <c r="B26" s="35" t="n">
        <f aca="0">COUNTIF(Catalog!$E$2:$E$200,A26)</f>
        <v>1</v>
      </c>
    </row>
    <row r="27" ht="15" hidden="0" customHeight="1">
      <c r="A27" s="35" t="str">
        <v>Wizard</v>
      </c>
      <c r="B27" s="35" t="n">
        <f aca="0">COUNTIF(Catalog!$E$2:$E$200,A27)</f>
        <v>1</v>
      </c>
    </row>
    <row r="28" ht="15" hidden="0" customHeight="1">
      <c r="A28" s="27"/>
      <c r="B28" s="27"/>
    </row>
    <row r="29" ht="15" hidden="0" customHeight="1">
      <c r="A29" s="34" t="str">
        <v>Records by decade</v>
      </c>
      <c r="B29" s="27"/>
    </row>
    <row r="30" ht="15" hidden="0" customHeight="1">
      <c r="A30" s="35" t="str">
        <v>1990s</v>
      </c>
      <c r="B30" s="35" t="n">
        <f aca="0">COUNTIFS(Catalog!$D$2:$D$200,"&gt;=1990",Catalog!$D$2:$D$200,"&lt;=1999")</f>
        <v>3</v>
      </c>
    </row>
    <row r="31" ht="15" hidden="0" customHeight="1">
      <c r="A31" s="35" t="str">
        <v>2000s</v>
      </c>
      <c r="B31" s="35" t="n">
        <f aca="0">COUNTIFS(Catalog!$D$2:$D$200,"&gt;=2000",Catalog!$D$2:$D$200,"&lt;=2009")</f>
        <v>1</v>
      </c>
    </row>
    <row r="32" ht="15" hidden="0" customHeight="1">
      <c r="A32" s="35" t="str">
        <v>2010s</v>
      </c>
      <c r="B32" s="35" t="n">
        <f aca="0">COUNTIFS(Catalog!$D$2:$D$200,"&gt;=2010",Catalog!$D$2:$D$200,"&lt;=2019")</f>
        <v>4</v>
      </c>
    </row>
    <row r="33" ht="15" hidden="0" customHeight="1">
      <c r="A33" s="27" t="str">
        <v>2020s</v>
      </c>
      <c r="B33" s="27" t="n">
        <f>COUNTIFS(Catalog!$D$2:$D$200,"&gt;=2020",Catalog!$D$2:$D$200,"&lt;=2029")</f>
        <v>7</v>
      </c>
    </row>
    <row r="34" ht="15" hidden="0" customHeight="1">
      <c r="A34" s="27"/>
      <c r="B34" s="27"/>
    </row>
  </sheetData>
  <mergeCells>
    <mergeCell ref="A1:B1"/>
    <mergeCell ref="A2:B2"/>
    <mergeCell ref="A3:B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pageSetUpPr fitToPage="false"/>
  </sheetPr>
  <sheetViews>
    <sheetView showGridLines="1" workbookViewId="0">
      <pane xSplit="2" ySplit="1" topLeftCell="C2" activePane="bottomRight" state="frozen"/>
    </sheetView>
  </sheetViews>
  <sheetFormatPr defaultColWidth="8.6796875" defaultRowHeight="15"/>
  <cols>
    <col min="1" max="1" width="15" hidden="0" customWidth="1"/>
    <col min="2" max="2" width="30" hidden="0" customWidth="1"/>
    <col min="3" max="4" width="7" hidden="0" customWidth="1"/>
    <col min="5" max="6" width="22" hidden="0" customWidth="1"/>
    <col min="7" max="7" width="42" hidden="0" customWidth="1"/>
    <col min="8" max="8" width="30" hidden="0" customWidth="1"/>
    <col min="9" max="9" width="16" hidden="0" customWidth="1"/>
    <col min="10" max="10" width="24" hidden="0" customWidth="1"/>
    <col min="11" max="11" width="26" hidden="0" customWidth="1"/>
    <col min="12" max="12" width="14" hidden="0" customWidth="1"/>
    <col min="13" max="13" width="24" hidden="0" customWidth="1"/>
    <col min="14" max="14" width="22" hidden="0" customWidth="1"/>
    <col min="15" max="15" width="14" hidden="0" customWidth="1"/>
    <col min="16" max="16" width="12" hidden="0" customWidth="1"/>
    <col min="17" max="17" width="11" hidden="0" customWidth="1"/>
    <col min="18" max="18" width="16" hidden="0" customWidth="1"/>
    <col min="19" max="19" width="12" hidden="0" customWidth="1"/>
    <col min="20" max="20" width="40" hidden="0" customWidth="1"/>
    <col min="21" max="21" width="48" hidden="0" customWidth="1"/>
    <col min="22" max="23" width="60" hidden="0" customWidth="1"/>
    <col min="24" max="24" width="70" hidden="0" customWidth="1"/>
    <col min="25" max="25" width="13" hidden="0" customWidth="1"/>
    <col min="26" max="28" width="50" hidden="0" customWidth="1"/>
    <col min="29" max="29" width="22" hidden="0" customWidth="1"/>
    <col min="30" max="30" width="14" hidden="0" customWidth="1"/>
    <col min="31" max="31" width="16" hidden="0" customWidth="1"/>
    <col min="32" max="32" width="22" hidden="0" customWidth="1"/>
  </cols>
  <sheetData>
    <row r="1" ht="30" hidden="0" customHeight="1">
      <c r="A1" s="10" t="s">
        <v>16</v>
      </c>
      <c r="B1" s="10" t="s">
        <v>17</v>
      </c>
      <c r="C1" s="10" t="s">
        <v>18</v>
      </c>
      <c r="D1" s="10" t="s">
        <v>19</v>
      </c>
      <c r="E1" s="10" t="s">
        <v>20</v>
      </c>
      <c r="F1" s="10" t="s">
        <v>21</v>
      </c>
      <c r="G1" s="10" t="s">
        <v>22</v>
      </c>
      <c r="H1" s="10" t="s">
        <v>23</v>
      </c>
      <c r="I1" s="10" t="s">
        <v>24</v>
      </c>
      <c r="J1" s="10" t="s">
        <v>25</v>
      </c>
      <c r="K1" s="10" t="s">
        <v>26</v>
      </c>
      <c r="L1" s="10" t="s">
        <v>27</v>
      </c>
      <c r="M1" s="10" t="s">
        <v>28</v>
      </c>
      <c r="N1" s="10" t="s">
        <v>29</v>
      </c>
      <c r="O1" s="10" t="s">
        <v>30</v>
      </c>
      <c r="P1" s="10" t="s">
        <v>31</v>
      </c>
      <c r="Q1" s="10" t="s">
        <v>32</v>
      </c>
      <c r="R1" s="10" t="s">
        <v>33</v>
      </c>
      <c r="S1" s="10" t="s">
        <v>34</v>
      </c>
      <c r="T1" s="10" t="s">
        <v>35</v>
      </c>
      <c r="U1" s="10" t="s">
        <v>36</v>
      </c>
      <c r="V1" s="10" t="s">
        <v>37</v>
      </c>
      <c r="W1" s="10" t="s">
        <v>38</v>
      </c>
      <c r="X1" s="10" t="s">
        <v>39</v>
      </c>
      <c r="Y1" s="10" t="s">
        <v>40</v>
      </c>
      <c r="Z1" s="10" t="s">
        <v>41</v>
      </c>
      <c r="AA1" s="10" t="s">
        <v>42</v>
      </c>
      <c r="AB1" s="10" t="s">
        <v>43</v>
      </c>
      <c r="AC1" s="10" t="s">
        <v>44</v>
      </c>
      <c r="AD1" s="10" t="s">
        <v>45</v>
      </c>
      <c r="AE1" s="10" t="s">
        <v>46</v>
      </c>
      <c r="AF1" s="10" t="s">
        <v>47</v>
      </c>
    </row>
    <row r="2" ht="60" hidden="0" customHeight="1">
      <c r="A2" s="22" t="str">
        <v>CL-BAT1-0001</v>
      </c>
      <c r="B2" s="22" t="str">
        <v>Lobo Convention Special</v>
      </c>
      <c r="C2" s="22" t="str">
        <v>#1</v>
      </c>
      <c r="D2" s="20" t="n">
        <v>1993</v>
      </c>
      <c r="E2" s="22" t="str">
        <v>DC Comics</v>
      </c>
      <c r="F2" s="22" t="str">
        <v>Kevin O’Neill</v>
      </c>
      <c r="G2" s="22" t="str">
        <v>Standard cover</v>
      </c>
      <c r="H2" s="22" t="str">
        <v>Batman #1 (1940)</v>
      </c>
      <c r="I2" s="22" t="str">
        <v>Parody / homage</v>
      </c>
      <c r="J2" s="22" t="str">
        <v>Lobo</v>
      </c>
      <c r="K2" s="22" t="str">
        <v>Not applicable</v>
      </c>
      <c r="L2" s="22" t="str">
        <v>No convention exclusivity documented</v>
      </c>
      <c r="M2" s="22" t="str">
        <v>Not documented</v>
      </c>
      <c r="N2" s="22" t="str">
        <v>Standard cover</v>
      </c>
      <c r="O2" s="22" t="str">
        <v>US / English</v>
      </c>
      <c r="P2" s="21" t="n">
        <v>34191</v>
      </c>
      <c r="Q2" s="22" t="str">
        <v>Not Owned</v>
      </c>
      <c r="R2" s="22" t="str">
        <v>Not supplied</v>
      </c>
      <c r="S2" s="22" t="str">
        <v>Show</v>
      </c>
      <c r="T2" s="22" t="str">
        <v>lobo-convention-special-1-1993-standard-cover-batman-1-homage</v>
      </c>
      <c r="U2" s="22" t="str">
        <v>Lobo Convention Special #1 — Standard cover</v>
      </c>
      <c r="V2" s="22" t="str">
        <v>Lobo Convention Special #1 — Standard cover; a Batman #1 (1940) cover homage featuring Lobo.</v>
      </c>
      <c r="W2" s="22" t="str">
        <v>The exact cover echoes the paired diagonal swinging figures, billowing capes, yellow field, bat-shaped masthead and/or skyline of Batman #1 (1940). Edition-specific qualifications are recorded in collector notes.</v>
      </c>
      <c r="X2" s="22" t="str">
        <v>Nested homage: the foreground Main Man mock comic restages Batman #1; the main central Lobo figure does not. Other miniature covers contain superhero parodies whose exact identities remain unresolved. DC Universe Infinite confirms the August 10 release and Kevin O’Neill artwork. Also distributed in SDCC 1993 gift bags; no separate exclusive edition established. Best located exact clean scan is native 600 × 923; below preferred resolution, not upscaled. Some depicted identities remain unresolved.</v>
      </c>
      <c r="Y2" s="23" t="str">
        <v>Verified</v>
      </c>
      <c r="Z2" s="24" t="str">
        <v>https://www.dcuniverseinfinite.com/comics/book/lobo-convention-special-1993-1/7004d619-a987-4434-a81a-f5150f83929f</v>
      </c>
      <c r="AA2" s="24" t="str">
        <v>https://www.comics.org/issue/255992/?display=grid</v>
      </c>
      <c r="AB2" s="24" t="str">
        <v>https://s3.amazonaws.com/comicgeeks/comics/covers/large-5181018.jpg</v>
      </c>
      <c r="AC2" s="22" t="str">
        <v>CL-BAT1-0001.jpg</v>
      </c>
      <c r="AD2" s="22" t="str">
        <v>Not independently verified</v>
      </c>
      <c r="AE2" s="22" t="str">
        <v>Published</v>
      </c>
      <c r="AF2" s="22" t="str">
        <v>Deep search 2026-10-19</v>
      </c>
    </row>
    <row r="3" ht="48" hidden="0" customHeight="1">
      <c r="A3" s="22" t="str">
        <v>CL-BAT1-0002</v>
      </c>
      <c r="B3" s="22" t="str">
        <v>Icon</v>
      </c>
      <c r="C3" s="22" t="str">
        <v>#31</v>
      </c>
      <c r="D3" s="20" t="n">
        <v>1995</v>
      </c>
      <c r="E3" s="22" t="str">
        <v>DC Comics (Milestone)</v>
      </c>
      <c r="F3" s="22" t="str">
        <v>Howard Chaykin</v>
      </c>
      <c r="G3" s="22" t="str">
        <v>Standard cover</v>
      </c>
      <c r="H3" s="22" t="str">
        <v>Batman #1 (1940)</v>
      </c>
      <c r="I3" s="22" t="str">
        <v>Direct homage</v>
      </c>
      <c r="J3" s="22" t="str">
        <v>Icon (Augustus Freeman); Rocket (Raquel Ervin)</v>
      </c>
      <c r="K3" s="22" t="str">
        <v>Not applicable</v>
      </c>
      <c r="L3" s="22" t="str">
        <v>No convention exclusivity documented</v>
      </c>
      <c r="M3" s="22" t="str">
        <v>Not documented</v>
      </c>
      <c r="N3" s="22" t="str">
        <v>Standard cover</v>
      </c>
      <c r="O3" s="22" t="str">
        <v>US / English</v>
      </c>
      <c r="P3" s="21" t="n">
        <v>34963</v>
      </c>
      <c r="Q3" s="22" t="str">
        <v>Not Owned</v>
      </c>
      <c r="R3" s="22" t="str">
        <v>Not supplied</v>
      </c>
      <c r="S3" s="22" t="str">
        <v>Show</v>
      </c>
      <c r="T3" s="22" t="str">
        <v>icon-31-1995-standard-cover-batman-1-homage</v>
      </c>
      <c r="U3" s="22" t="str">
        <v>Icon #31 — Standard cover</v>
      </c>
      <c r="V3" s="22" t="str">
        <v>Icon #31 — Standard cover; a Batman #1 (1940) cover homage featuring Icon (Augustus Freeman); Rocket (Raquel Ervin).</v>
      </c>
      <c r="W3" s="22" t="str">
        <v>The exact cover echoes the paired diagonal swinging figures, billowing capes, yellow field, bat-shaped masthead and/or skyline of Batman #1 (1940). Edition-specific qualifications are recorded in collector notes.</v>
      </c>
      <c r="X3" s="22" t="str">
        <v>Howard Chaykin cover credit confirmed by exact signature and retailer metadata; interior artist M.D. Bright is not the cover artist. Exact direct-sales barcode edition reviewed. November 1995 is the cover date; September is the release month. Best located exact clean scan is native 600 × 929; below preferred resolution, not upscaled.</v>
      </c>
      <c r="Y3" s="23" t="str">
        <v>Verified</v>
      </c>
      <c r="Z3" s="24" t="str">
        <v>https://www.mycomicshop.com/search?TID=103081</v>
      </c>
      <c r="AA3" s="24" t="str">
        <v>https://www.comics.org/issue/247043/</v>
      </c>
      <c r="AB3" s="24" t="str">
        <v>https://s3.amazonaws.com/comicgeeks/comics/covers/large-1353453.jpg</v>
      </c>
      <c r="AC3" s="22" t="str">
        <v>CL-BAT1-0002.jpg</v>
      </c>
      <c r="AD3" s="22" t="str">
        <v>Not independently verified</v>
      </c>
      <c r="AE3" s="22" t="str">
        <v>Published</v>
      </c>
      <c r="AF3" s="22" t="str">
        <v>Deep search 2026-10-19</v>
      </c>
    </row>
    <row r="4" ht="48" hidden="0" customHeight="1">
      <c r="A4" s="22" t="str">
        <v>CL-BAT1-0003</v>
      </c>
      <c r="B4" s="22" t="str">
        <v>Fanboy</v>
      </c>
      <c r="C4" s="22" t="str">
        <v>#5</v>
      </c>
      <c r="D4" s="20" t="n">
        <v>1999</v>
      </c>
      <c r="E4" s="22" t="str">
        <v>DC Comics</v>
      </c>
      <c r="F4" s="22" t="str">
        <v>Bob Kane (original Batman art); Sergio Aragonés (adaptation)</v>
      </c>
      <c r="G4" s="22" t="str">
        <v>Standard cover</v>
      </c>
      <c r="H4" s="22" t="str">
        <v>Batman #1 (1940)</v>
      </c>
      <c r="I4" s="22" t="str">
        <v>Parody / homage</v>
      </c>
      <c r="J4" s="22" t="str">
        <v>Batman (Bruce Wayne); Finster</v>
      </c>
      <c r="K4" s="22" t="str">
        <v>Not applicable</v>
      </c>
      <c r="L4" s="22" t="str">
        <v>No convention exclusivity documented</v>
      </c>
      <c r="M4" s="22" t="str">
        <v>Not documented</v>
      </c>
      <c r="N4" s="22" t="str">
        <v>Standard cover</v>
      </c>
      <c r="O4" s="22" t="str">
        <v>US / English</v>
      </c>
      <c r="P4" s="21" t="n">
        <v>36299</v>
      </c>
      <c r="Q4" s="22" t="str">
        <v>Not Owned</v>
      </c>
      <c r="R4" s="22" t="str">
        <v>Not supplied</v>
      </c>
      <c r="S4" s="22" t="str">
        <v>Show</v>
      </c>
      <c r="T4" s="22" t="str">
        <v>fanboy-5-1999-standard-cover-batman-1-homage</v>
      </c>
      <c r="U4" s="22" t="str">
        <v>Fanboy #5 — Standard cover</v>
      </c>
      <c r="V4" s="22" t="str">
        <v>Fanboy #5 — Standard cover; a Batman #1 (1940) cover homage featuring Batman (Bruce Wayne); Finster.</v>
      </c>
      <c r="W4" s="22" t="str">
        <v>The exact cover echoes the paired diagonal swinging figures, billowing capes, yellow field, bat-shaped masthead and/or skyline of Batman #1 (1940). Edition-specific qualifications are recorded in collector notes.</v>
      </c>
      <c r="X4" s="22" t="str">
        <v>Reuses original Batman artwork and adds Finster in Robin’s position, with a redesigned Fanboy masthead. Both Bob Kane and Sergio Aragonés are signed and credited by the retailer. This is an adaptation rather than a wholly redrawn Batman figure. Best located exact clean scan is native 600 × 925; below preferred resolution, not upscaled.</v>
      </c>
      <c r="Y4" s="23" t="str">
        <v>Verified</v>
      </c>
      <c r="Z4" s="24" t="str">
        <v>https://www.mycomicshop.com/search?maxyr=2001&amp;minyr=1999&amp;tid=101591</v>
      </c>
      <c r="AA4" s="24" t="str">
        <v>https://www.comics.org/series/7367/details/timeline/</v>
      </c>
      <c r="AB4" s="24" t="str">
        <v>https://s3.amazonaws.com/comicgeeks/comics/covers/large-5853597.jpg</v>
      </c>
      <c r="AC4" s="22" t="str">
        <v>CL-BAT1-0003.jpg</v>
      </c>
      <c r="AD4" s="22" t="str">
        <v>Not independently verified</v>
      </c>
      <c r="AE4" s="22" t="str">
        <v>Published</v>
      </c>
      <c r="AF4" s="22" t="str">
        <v>Deep search 2026-10-19</v>
      </c>
    </row>
    <row r="5" ht="72" hidden="0" customHeight="1">
      <c r="A5" s="22" t="str">
        <v>CL-BAT1-0004</v>
      </c>
      <c r="B5" s="22" t="str">
        <v>Wizard Magazine</v>
      </c>
      <c r="C5" s="22" t="str">
        <v>#208</v>
      </c>
      <c r="D5" s="20" t="n">
        <v>2009</v>
      </c>
      <c r="E5" s="22" t="str">
        <v>Wizard</v>
      </c>
      <c r="F5" s="22" t="str">
        <v>Andy Kubert</v>
      </c>
      <c r="G5" s="22" t="str">
        <v>Andy Kubert Batman and Robin Variant</v>
      </c>
      <c r="H5" s="22" t="str">
        <v>Batman #1 (1940)</v>
      </c>
      <c r="I5" s="22" t="str">
        <v>Direct homage</v>
      </c>
      <c r="J5" s="22" t="str">
        <v>Batman (Bruce Wayne); Robin; Rorschach</v>
      </c>
      <c r="K5" s="22" t="str">
        <v>Not applicable</v>
      </c>
      <c r="L5" s="22" t="str">
        <v>No convention exclusivity documented</v>
      </c>
      <c r="M5" s="22" t="str">
        <v>Not documented</v>
      </c>
      <c r="N5" s="22" t="str">
        <v>Magazine variant cover</v>
      </c>
      <c r="O5" s="22" t="str">
        <v>US / English</v>
      </c>
      <c r="P5" s="21" t="n">
        <v>39815</v>
      </c>
      <c r="Q5" s="22" t="str">
        <v>Not Owned</v>
      </c>
      <c r="R5" s="22" t="str">
        <v>Not supplied</v>
      </c>
      <c r="S5" s="22" t="str">
        <v>Show</v>
      </c>
      <c r="T5" s="22" t="str">
        <v>wizard-magazine-208-2008-andy-kubert-batman-and-robin-variant-batman-1-homage</v>
      </c>
      <c r="U5" s="22" t="str">
        <v>Wizard Magazine #208 — Andy Kubert Batman and Robin Variant</v>
      </c>
      <c r="V5" s="22" t="str">
        <v>Wizard Magazine #208 — Andy Kubert Batman and Robin Variant; a Batman #1 (1940) cover homage featuring Batman (Bruce Wayne); Robin; Rorschach.</v>
      </c>
      <c r="W5" s="22" t="str">
        <v>The exact cover echoes the paired diagonal swinging figures, billowing capes, yellow field, bat-shaped masthead and/or skyline of Batman #1 (1940). Edition-specific qualifications are recorded in collector notes.</v>
      </c>
      <c r="X5" s="22" t="str">
        <v>Corrected year to 2009: the exact magazine reads February 2009, and the contemporary January 2, 2009 Diamond shipping list includes this Kubert edition. Supplied December 31, 2008 date differs; the precise on-sale day remains qualified. Rorschach appears in the Watchmen photograph inset. Hugh Jackman’s real actor headshot is not tagged Wolverine. Robin’s civilian identity remains unconfirmed. Best located exact clean scan is native 383 × 514; below preferred resolution, not upscaled. Some depicted identities remain unresolved.</v>
      </c>
      <c r="Y5" s="23" t="str">
        <v>Partial</v>
      </c>
      <c r="Z5" s="24" t="str">
        <v>https://www.comiccollectorlive.com/issues/comic-books/Wizard-The-Magazine-of-Comics-Entertainment-and-Pop-Culture/page-3/e5b65f8b-0b3e-47ea-b3a7-9f2e87120c24</v>
      </c>
      <c r="AA5" s="24" t="str">
        <v>https://forums.superherohype.com/threads/diamond-list-for-january-2nd-2009.316649/</v>
      </c>
      <c r="AB5" s="24" t="str">
        <v>https://s3.amazonaws.com/comicgeeks/comics/covers/large-4014903.jpg</v>
      </c>
      <c r="AC5" s="22" t="str">
        <v>CL-BAT1-0004.jpg</v>
      </c>
      <c r="AD5" s="22" t="str">
        <v>Not independently verified</v>
      </c>
      <c r="AE5" s="22" t="str">
        <v>Published</v>
      </c>
      <c r="AF5" s="22" t="str">
        <v>Deep search 2026-10-19</v>
      </c>
    </row>
    <row r="6" ht="60" hidden="0" customHeight="1">
      <c r="A6" s="22" t="str">
        <v>CL-BAT1-0005</v>
      </c>
      <c r="B6" s="22" t="str">
        <v>Darkwing Duck</v>
      </c>
      <c r="C6" s="22" t="str">
        <v>#7</v>
      </c>
      <c r="D6" s="20" t="n">
        <v>2010</v>
      </c>
      <c r="E6" s="22" t="str">
        <v>BOOM! Studios</v>
      </c>
      <c r="F6" s="22" t="str">
        <v>Sabrina Alberghetti</v>
      </c>
      <c r="G6" s="22" t="str">
        <v>Cover B</v>
      </c>
      <c r="H6" s="22" t="str">
        <v>Batman #1 (1940)</v>
      </c>
      <c r="I6" s="22" t="str">
        <v>Parody / homage</v>
      </c>
      <c r="J6" s="22" t="str">
        <v>Darkwing Duck (Drake Mallard); Gizmoduck (Fenton Crackshell)</v>
      </c>
      <c r="K6" s="22" t="str">
        <v>Not applicable</v>
      </c>
      <c r="L6" s="22" t="str">
        <v>No convention exclusivity documented</v>
      </c>
      <c r="M6" s="22" t="str">
        <v>Not documented</v>
      </c>
      <c r="N6" s="22" t="str">
        <v>Variant cover</v>
      </c>
      <c r="O6" s="22" t="str">
        <v>US / English</v>
      </c>
      <c r="P6" s="21" t="n">
        <v>40527</v>
      </c>
      <c r="Q6" s="22" t="str">
        <v>Not Owned</v>
      </c>
      <c r="R6" s="22" t="str">
        <v>Not supplied</v>
      </c>
      <c r="S6" s="22" t="str">
        <v>Show</v>
      </c>
      <c r="T6" s="22" t="str">
        <v>darkwing-duck-7-2010-cover-b-batman-1-homage</v>
      </c>
      <c r="U6" s="22" t="str">
        <v>Darkwing Duck #7 — Cover B</v>
      </c>
      <c r="V6" s="22" t="str">
        <v>Darkwing Duck #7 — Cover B; a Batman #1 (1940) cover homage featuring Darkwing Duck (Drake Mallard); Gizmoduck (Fenton Crackshell).</v>
      </c>
      <c r="W6" s="22" t="str">
        <v>The exact cover echoes the paired diagonal swinging figures, billowing capes, yellow field, bat-shaped masthead and/or skyline of Batman #1 (1940). Edition-specific qualifications are recorded in collector notes.</v>
      </c>
      <c r="X6" s="22" t="str">
        <v>Corrected companion from Launchpad to Gizmoduck, visibly wearing his wheel and armored suit. Retailer credits Sabrina Alberghetti for Cover B. Supplied December 15, 2010 release retained; contemporary shipping forecast instead listed December 29, so the exact day remains unresolved. Printed weathering is intentional cover design. Best located exact clean scan is native 600 × 922; below preferred resolution, not upscaled.</v>
      </c>
      <c r="Y6" s="23" t="str">
        <v>Partial</v>
      </c>
      <c r="Z6" s="24" t="str">
        <v>https://www.g-mart.com/static/c04512.html</v>
      </c>
      <c r="AA6" s="24" t="str">
        <v>https://comicbookrealm.com/cgc-analyzer/comic/id/133907/boom-studios-darkwing-duck-7b-variant-cover</v>
      </c>
      <c r="AB6" s="24" t="str">
        <v>https://s3.amazonaws.com/comicgeeks/comics/covers/large-1669070.jpg</v>
      </c>
      <c r="AC6" s="22" t="str">
        <v>CL-BAT1-0005.jpg</v>
      </c>
      <c r="AD6" s="22" t="str">
        <v>Not independently verified</v>
      </c>
      <c r="AE6" s="22" t="str">
        <v>Published</v>
      </c>
      <c r="AF6" s="22" t="str">
        <v>Deep search 2026-10-19</v>
      </c>
    </row>
    <row r="7" ht="60" hidden="0" customHeight="1">
      <c r="A7" s="22" t="str">
        <v>CL-BAT1-0006</v>
      </c>
      <c r="B7" s="22" t="str">
        <v>Batman</v>
      </c>
      <c r="C7" s="22" t="str">
        <v>#27</v>
      </c>
      <c r="D7" s="20" t="n">
        <v>2014</v>
      </c>
      <c r="E7" s="22" t="str">
        <v>DC Comics</v>
      </c>
      <c r="F7" s="22" t="str">
        <v>Jon Katz</v>
      </c>
      <c r="G7" s="22" t="str">
        <v>1:25 Jon Katz Scribblenauts Unmasked Variant</v>
      </c>
      <c r="H7" s="22" t="str">
        <v>Batman #1 (1940)</v>
      </c>
      <c r="I7" s="22" t="str">
        <v>Parody / homage</v>
      </c>
      <c r="J7" s="22" t="str">
        <v>Batman; Robin</v>
      </c>
      <c r="K7" s="22" t="str">
        <v>Not applicable</v>
      </c>
      <c r="L7" s="22" t="str">
        <v>No convention exclusivity documented</v>
      </c>
      <c r="M7" s="22" t="str">
        <v>1:25</v>
      </c>
      <c r="N7" s="22" t="str">
        <v>Variant cover</v>
      </c>
      <c r="O7" s="22" t="str">
        <v>US / English</v>
      </c>
      <c r="P7" s="21" t="n">
        <v>41661</v>
      </c>
      <c r="Q7" s="22" t="str">
        <v>Not Owned</v>
      </c>
      <c r="R7" s="22" t="str">
        <v>Not supplied</v>
      </c>
      <c r="S7" s="22" t="str">
        <v>Show</v>
      </c>
      <c r="T7" s="22" t="str">
        <v>batman-27-2014-1-25-jon-katz-scribblenauts-unmasked-var-batman-1-homage</v>
      </c>
      <c r="U7" s="22" t="str">
        <v>Batman #27 — 1:25 Jon Katz Scribblenauts Unmasked Variant</v>
      </c>
      <c r="V7" s="22" t="str">
        <v>Batman #27 — 1:25 Jon Katz Scribblenauts Unmasked Variant; a Batman #1 (1940) cover homage featuring Batman; Robin.</v>
      </c>
      <c r="W7" s="22" t="str">
        <v>The exact cover echoes the paired diagonal swinging figures, billowing capes, yellow field, bat-shaped masthead and/or skyline of Batman #1 (1940). Edition-specific qualifications are recorded in collector notes.</v>
      </c>
      <c r="X7" s="22" t="str">
        <v>Publisher solicitation confirms the 1:25 Scribblenauts edition; current issue page confirms January 22 actual release after the original January 15 solicitation. Exact scan shows stylized Batman and Robin; civilian versions were not inferred from the interior cast. Native scan is small. Best located exact clean scan is native 300 × 461; below preferred resolution, not upscaled. Some depicted identities remain unresolved.</v>
      </c>
      <c r="Y7" s="23" t="str">
        <v>Verified</v>
      </c>
      <c r="Z7" s="24" t="str">
        <v>https://www.dc.com/blog/2013/10/14/the-new-52-group-solicits-part-2-january-2014</v>
      </c>
      <c r="AA7" s="24" t="str">
        <v>https://www.dc.com/comics/batman-2011/batman-27</v>
      </c>
      <c r="AB7" s="24" t="str">
        <v>https://s3.amazonaws.com/comicgeeks/comics/covers/large-5303372.jpg</v>
      </c>
      <c r="AC7" s="22" t="str">
        <v>CL-BAT1-0006.jpg</v>
      </c>
      <c r="AD7" s="22" t="str">
        <v>Not independently verified</v>
      </c>
      <c r="AE7" s="22" t="str">
        <v>Published</v>
      </c>
      <c r="AF7" s="22" t="str">
        <v>Deep search 2026-10-19</v>
      </c>
    </row>
    <row r="8" ht="48" hidden="0" customHeight="1">
      <c r="A8" s="22" t="str">
        <v>CL-BAT1-0007</v>
      </c>
      <c r="B8" s="22" t="str">
        <v>Holy F*cked</v>
      </c>
      <c r="C8" s="22" t="str">
        <v>#1</v>
      </c>
      <c r="D8" s="20" t="n">
        <v>2015</v>
      </c>
      <c r="E8" s="22" t="str">
        <v>Action Lab (Danger Zone)</v>
      </c>
      <c r="F8" s="22" t="str">
        <v>Daniël Arruda Massa</v>
      </c>
      <c r="G8" s="22" t="str">
        <v>Standard cover</v>
      </c>
      <c r="H8" s="22" t="str">
        <v>Batman #1 (1940)</v>
      </c>
      <c r="I8" s="22" t="str">
        <v>Parody / homage</v>
      </c>
      <c r="J8" s="22" t="str">
        <v>Jesus; Satan; Sister Maria</v>
      </c>
      <c r="K8" s="22" t="str">
        <v>Not applicable</v>
      </c>
      <c r="L8" s="22" t="str">
        <v>No convention exclusivity documented</v>
      </c>
      <c r="M8" s="22" t="str">
        <v>Not documented</v>
      </c>
      <c r="N8" s="22" t="str">
        <v>Standard cover</v>
      </c>
      <c r="O8" s="22" t="str">
        <v>US / English</v>
      </c>
      <c r="P8" s="21" t="n">
        <v>42256</v>
      </c>
      <c r="Q8" s="22" t="str">
        <v>Not Owned</v>
      </c>
      <c r="R8" s="22" t="str">
        <v>Not supplied</v>
      </c>
      <c r="S8" s="22" t="str">
        <v>Show</v>
      </c>
      <c r="T8" s="22" t="str">
        <v>holy-f-cked-1-2015-standard-cover-batman-1-homage</v>
      </c>
      <c r="U8" s="22" t="str">
        <v>Holy F*cked #1 — Standard cover</v>
      </c>
      <c r="V8" s="22" t="str">
        <v>Holy F*cked #1 — Standard cover; a Batman #1 (1940) cover homage featuring Jesus; Satan; Sister Maria.</v>
      </c>
      <c r="W8" s="22" t="str">
        <v>The exact cover echoes the paired diagonal swinging figures, billowing capes, yellow field, bat-shaped masthead and/or skyline of Batman #1 (1940). Edition-specific qualifications are recorded in collector notes.</v>
      </c>
      <c r="X8" s="22" t="str">
        <v>Exact standard cover is signed Dan 2015 after Kane and Robinson. Jesus, Satan and Sister Maria swing together; interior antagonist Hercules is not shown. The limited 1,500-copy Halloween incentive is a different cover, so that limit does not apply here. Best located exact clean scan is native 688 × 1044; below preferred resolution, not upscaled.</v>
      </c>
      <c r="Y8" s="23" t="str">
        <v>Verified</v>
      </c>
      <c r="Z8" s="24" t="str">
        <v>https://www.comics.org/issue/1456943/</v>
      </c>
      <c r="AA8" s="24" t="str">
        <v>https://comicbookroundup.com/comic-books/reviews/action-lab-comics/holy-fcked/1</v>
      </c>
      <c r="AB8" s="24" t="str">
        <v>https://s3.amazonaws.com/comicgeeks/comics/covers/large-6839275.jpg</v>
      </c>
      <c r="AC8" s="22" t="str">
        <v>CL-BAT1-0007.jpg</v>
      </c>
      <c r="AD8" s="22" t="str">
        <v>Not independently verified</v>
      </c>
      <c r="AE8" s="22" t="str">
        <v>Published</v>
      </c>
      <c r="AF8" s="22" t="str">
        <v>Deep search 2026-10-19</v>
      </c>
    </row>
    <row r="9" ht="60" hidden="0" customHeight="1">
      <c r="A9" s="22" t="str">
        <v>CL-BAT1-0008</v>
      </c>
      <c r="B9" s="22" t="str">
        <v>Batvark</v>
      </c>
      <c r="C9" s="22" t="str">
        <v>#1</v>
      </c>
      <c r="D9" s="20" t="n">
        <v>2017</v>
      </c>
      <c r="E9" s="22" t="str">
        <v>Aardvark-Vanaheim</v>
      </c>
      <c r="F9" s="22" t="str">
        <v>Bob Kane (source composition); Dave Sim (Cerebus art); Sandeep Atwal (design/adaptation)</v>
      </c>
      <c r="G9" s="22" t="str">
        <v>Standard cover</v>
      </c>
      <c r="H9" s="22" t="str">
        <v>Batman #1 (1940)</v>
      </c>
      <c r="I9" s="22" t="str">
        <v>Parody / homage</v>
      </c>
      <c r="J9" s="22" t="str">
        <v>Batvark; Cerebus</v>
      </c>
      <c r="K9" s="22" t="str">
        <v>Not applicable</v>
      </c>
      <c r="L9" s="22" t="str">
        <v>No convention exclusivity documented</v>
      </c>
      <c r="M9" s="22" t="str">
        <v>Not documented</v>
      </c>
      <c r="N9" s="22" t="str">
        <v>Standard cover</v>
      </c>
      <c r="O9" s="22" t="str">
        <v>US / English</v>
      </c>
      <c r="P9" s="21" t="n">
        <v>42977</v>
      </c>
      <c r="Q9" s="22" t="str">
        <v>Not Owned</v>
      </c>
      <c r="R9" s="22" t="str">
        <v>Not supplied</v>
      </c>
      <c r="S9" s="22" t="str">
        <v>Show</v>
      </c>
      <c r="T9" s="22" t="str">
        <v>batvark-1-2017-standard-cover-batman-1-homage</v>
      </c>
      <c r="U9" s="22" t="str">
        <v>Batvark #1 — Standard cover</v>
      </c>
      <c r="V9" s="22" t="str">
        <v>Batvark #1 — Standard cover; a Batman #1 (1940) cover homage featuring Batvark; Cerebus.</v>
      </c>
      <c r="W9" s="22" t="str">
        <v>The exact cover echoes the paired diagonal swinging figures, billowing capes, yellow field, bat-shaped masthead and/or skyline of Batman #1 (1940). Edition-specific qualifications are recorded in collector notes.</v>
      </c>
      <c r="X9" s="22" t="str">
        <v>Batvark and Cerebus are visible, rather than the actual Batman and Robin. Retailer credits source composition to Bob Kane and Cerebus artwork to Dave Sim. Creator production notes discuss Sandeep Atwal’s mockups and Sean Michael Robinson’s prepress; precise cover adaptation credit remains qualified. Printed aged texture is preserved. Best located exact clean scan is native 600 × 917; below preferred resolution, not upscaled.</v>
      </c>
      <c r="Y9" s="23" t="str">
        <v>Partial</v>
      </c>
      <c r="Z9" s="24" t="str">
        <v>https://momentofcerebus.blogspot.com/2017/08/barvark-1-in-stores-now-and-behind.html</v>
      </c>
      <c r="AA9" s="24" t="str">
        <v>https://www.mycomicshop.com/graphicnovels/item?TID=44379551</v>
      </c>
      <c r="AB9" s="24" t="str">
        <v>https://s3.amazonaws.com/comicgeeks/comics/covers/large-2616512.jpg</v>
      </c>
      <c r="AC9" s="22" t="str">
        <v>CL-BAT1-0008.jpg</v>
      </c>
      <c r="AD9" s="22" t="str">
        <v>Not independently verified</v>
      </c>
      <c r="AE9" s="22" t="str">
        <v>Published</v>
      </c>
      <c r="AF9" s="22" t="str">
        <v>Deep search 2026-10-19</v>
      </c>
    </row>
    <row r="10" ht="72" hidden="0" customHeight="1">
      <c r="A10" s="22" t="str">
        <v>CL-BAT1-0009</v>
      </c>
      <c r="B10" s="22" t="str">
        <v>Lady Death: Necrotic Genesis Premiere Edition</v>
      </c>
      <c r="C10" s="22" t="str">
        <v>#1</v>
      </c>
      <c r="D10" s="20" t="n">
        <v>2022</v>
      </c>
      <c r="E10" s="22" t="str">
        <v>Coffin Comics</v>
      </c>
      <c r="F10" s="22" t="str">
        <v>Steven Butler; Dan Feldmeier</v>
      </c>
      <c r="G10" s="22" t="str">
        <v>Steven Butler Homage Edition (Day)</v>
      </c>
      <c r="H10" s="22" t="str">
        <v>Batman #1 (1940)</v>
      </c>
      <c r="I10" s="22" t="str">
        <v>Parody / homage</v>
      </c>
      <c r="J10" s="22" t="str">
        <v>Lady Death; Chaotica</v>
      </c>
      <c r="K10" s="22" t="str">
        <v>Not applicable</v>
      </c>
      <c r="L10" s="22" t="str">
        <v>No convention exclusivity documented</v>
      </c>
      <c r="M10" s="22" t="str">
        <v>Total not documented; alternate Night edition is 10% of production</v>
      </c>
      <c r="N10" s="22" t="str">
        <v>Full color, 48-page European squarebound graphic novel</v>
      </c>
      <c r="O10" s="22" t="str">
        <v>US / English</v>
      </c>
      <c r="P10" s="21" t="n">
        <v>44743</v>
      </c>
      <c r="Q10" s="22" t="str">
        <v>Not Owned</v>
      </c>
      <c r="R10" s="22" t="str">
        <v>Not supplied</v>
      </c>
      <c r="S10" s="22" t="str">
        <v>Show</v>
      </c>
      <c r="T10" s="22" t="str">
        <v>lady-death-necrotic-genesis-premiere-edition-1-2022-steven-butler-homage-variant-batman-1-homage</v>
      </c>
      <c r="U10" s="22" t="str">
        <v>Lady Death: Necrotic Genesis Premiere Edition #1 — Steven Butler Homage Edition (Day)</v>
      </c>
      <c r="V10" s="22" t="str">
        <v>Lady Death: Necrotic Genesis Premiere Edition #1 — Steven Butler Homage Edition (Day); a Batman #1 (1940) cover homage featuring Lady Death; Chaotica.</v>
      </c>
      <c r="W10" s="22" t="str">
        <v>The exact cover echoes the paired diagonal swinging figures, billowing capes, yellow field, bat-shaped masthead and/or skyline of Batman #1 (1940). Edition-specific qualifications are recorded in collector notes.</v>
      </c>
      <c r="X10" s="22" t="str">
        <v>Publisher credits Steven Butler and Dan Feldmeier and documents an alternate Night edition comprising 10% of production, without a total run. Clean printed scan names Lady Bat and Chaotica the Girl Wonder. Publisher day/night masters have shop watermarks; selected clean printed Day cover. Supplied July 1, 2022 date remains unconfirmed for this edition; Halloween dress is not proof of release date. Night is grouped as the same artwork with changed background colors. Best located exact clean scan is native 586 × 911; below preferred resolution, not upscaled.</v>
      </c>
      <c r="Y10" s="23" t="str">
        <v>Partial</v>
      </c>
      <c r="Z10" s="24" t="str">
        <v>https://coffincomicsshop.com/products/lady-death-necrotic-genesis-homage-edition</v>
      </c>
      <c r="AA10" s="24" t="str">
        <v>https://leagueofcomicgeeks.com/comic/1705896/lady-death-necrotic-genesis-premiere-edition-1?variant=7550504</v>
      </c>
      <c r="AB10" s="24" t="str">
        <v>https://s3.amazonaws.com/comicgeeks/comics/covers/large-7550504.jpg</v>
      </c>
      <c r="AC10" s="22" t="str">
        <v>CL-BAT1-0009.jpg</v>
      </c>
      <c r="AD10" s="22" t="str">
        <v>Not independently verified</v>
      </c>
      <c r="AE10" s="22" t="str">
        <v>Published</v>
      </c>
      <c r="AF10" s="22" t="str">
        <v>Deep search 2026-10-19</v>
      </c>
    </row>
    <row r="11" ht="60" hidden="0" customHeight="1">
      <c r="A11" s="22" t="str">
        <v>CL-BAT1-0010</v>
      </c>
      <c r="B11" s="22" t="str">
        <v>Bêlit &amp; Valeria: Swords vs. Sorcery</v>
      </c>
      <c r="C11" s="22" t="str">
        <v>#3</v>
      </c>
      <c r="D11" s="20" t="n">
        <v>2022</v>
      </c>
      <c r="E11" s="22" t="str">
        <v>Ablaze</v>
      </c>
      <c r="F11" s="22" t="str">
        <v>Rodney Buchemi; Dinei Ribeiro (colors)</v>
      </c>
      <c r="G11" s="22" t="str">
        <v>Cover D Rodney Buchemi Batman #1 Parody Variant</v>
      </c>
      <c r="H11" s="22" t="str">
        <v>Batman #1 (1940)</v>
      </c>
      <c r="I11" s="22" t="str">
        <v>Parody / homage</v>
      </c>
      <c r="J11" s="22" t="str">
        <v>Bêlit; Valeria</v>
      </c>
      <c r="K11" s="22" t="str">
        <v>Not applicable</v>
      </c>
      <c r="L11" s="22" t="str">
        <v>No convention exclusivity documented</v>
      </c>
      <c r="M11" s="22" t="str">
        <v>Not documented</v>
      </c>
      <c r="N11" s="22" t="str">
        <v>Variant cover</v>
      </c>
      <c r="O11" s="22" t="str">
        <v>US / English</v>
      </c>
      <c r="P11" s="21" t="n">
        <v>44755</v>
      </c>
      <c r="Q11" s="22" t="str">
        <v>Not Owned</v>
      </c>
      <c r="R11" s="22" t="str">
        <v>Not supplied</v>
      </c>
      <c r="S11" s="22" t="str">
        <v>Show</v>
      </c>
      <c r="T11" s="22" t="str">
        <v>b-lit-valeria-swords-vs-sorcery-3-2022-cover-d-rodney-buchemi-batman-1-parody-batman-1-homage</v>
      </c>
      <c r="U11" s="22" t="str">
        <v>Bêlit &amp; Valeria: Swords vs. Sorcery #3 — Cover D Rodney Buchemi Batman #1 Parody Variant</v>
      </c>
      <c r="V11" s="22" t="str">
        <v>Bêlit &amp; Valeria: Swords vs. Sorcery #3 — Cover D Rodney Buchemi Batman #1 Parody Variant; a Batman #1 (1940) cover homage featuring Bêlit; Valeria.</v>
      </c>
      <c r="W11" s="22" t="str">
        <v>The exact cover echoes the paired diagonal swinging figures, billowing capes, yellow field, bat-shaped masthead and/or skyline of Batman #1 (1940). Edition-specific qualifications are recorded in collector notes.</v>
      </c>
      <c r="X11" s="22" t="str">
        <v>Publisher product and edition-specific GCD identify issue #3 Cover D, released July 13, 2022. The exact promotional master nevertheless prints No. 4, as does the supplied collector scan. Retained the documented issue #3 catalog identity and disclosed this inconsistent printed number. Signature explicitly says after Bob Kane; Dinei Ribeiro is credited for colors. Best located exact clean scan is native 900 × 1366; below preferred resolution, not upscaled.</v>
      </c>
      <c r="Y11" s="25" t="str">
        <v>Verified</v>
      </c>
      <c r="Z11" s="24" t="str">
        <v>https://ablazecomics.myshopify.com/products/belit-valeria-swords-vs-sorcery-3-cover-d</v>
      </c>
      <c r="AA11" s="24" t="str">
        <v>https://www.comics.org/issue/2418254/</v>
      </c>
      <c r="AB11" s="24" t="str">
        <v>https://ablazecomics.myshopify.com/cdn/shop/files/BEL-VAL-03-COV-D.jpg?v=1727890497</v>
      </c>
      <c r="AC11" s="22" t="str">
        <v>CL-BAT1-0010.jpg</v>
      </c>
      <c r="AD11" s="22" t="str">
        <v>Not independently verified</v>
      </c>
      <c r="AE11" s="22" t="str">
        <v>Published</v>
      </c>
      <c r="AF11" s="22" t="str">
        <v>Deep search 2026-10-19</v>
      </c>
    </row>
    <row r="12" ht="48" hidden="0" customHeight="1">
      <c r="A12" s="22" t="str">
        <v>CL-BAT1-0011</v>
      </c>
      <c r="B12" s="22" t="str">
        <v>Harley Quinn</v>
      </c>
      <c r="C12" s="22" t="str">
        <v>#18</v>
      </c>
      <c r="D12" s="20" t="n">
        <v>2022</v>
      </c>
      <c r="E12" s="22" t="str">
        <v>DC Comics</v>
      </c>
      <c r="F12" s="22" t="str">
        <v>Bob Kane and Jerry Robinson (reused original art); Ryan Sook (adaptation)</v>
      </c>
      <c r="G12" s="22" t="str">
        <v>Cover C Ryan Sook Homage Variant</v>
      </c>
      <c r="H12" s="22" t="str">
        <v>Batman #1 (1940)</v>
      </c>
      <c r="I12" s="22" t="str">
        <v>Direct homage</v>
      </c>
      <c r="J12" s="22" t="str">
        <v>Batman (Bruce Wayne); Harley Quinn (Harleen Quinzel)</v>
      </c>
      <c r="K12" s="22" t="str">
        <v>Not applicable</v>
      </c>
      <c r="L12" s="22" t="str">
        <v>No convention exclusivity documented</v>
      </c>
      <c r="M12" s="22" t="str">
        <v>Not documented</v>
      </c>
      <c r="N12" s="22" t="str">
        <v>Variant cover</v>
      </c>
      <c r="O12" s="22" t="str">
        <v>US / English</v>
      </c>
      <c r="P12" s="21" t="n">
        <v>44775</v>
      </c>
      <c r="Q12" s="22" t="str">
        <v>Not Owned</v>
      </c>
      <c r="R12" s="22" t="str">
        <v>Not supplied</v>
      </c>
      <c r="S12" s="22" t="str">
        <v>Show</v>
      </c>
      <c r="T12" s="22" t="str">
        <v>harley-quinn-18-2022-cover-c-ryan-sook-homage-variant-batman-1-homage</v>
      </c>
      <c r="U12" s="22" t="str">
        <v>Harley Quinn #18 — Cover C Ryan Sook Homage Variant</v>
      </c>
      <c r="V12" s="22" t="str">
        <v>Harley Quinn #18 — Cover C Ryan Sook Homage Variant; a Batman #1 (1940) cover homage featuring Batman (Bruce Wayne); Harley Quinn (Harleen Quinzel).</v>
      </c>
      <c r="W12" s="22" t="str">
        <v>The exact cover echoes the paired diagonal swinging figures, billowing capes, yellow field, bat-shaped masthead and/or skyline of Batman #1 (1940). Edition-specific qualifications are recorded in collector notes.</v>
      </c>
      <c r="X12" s="22" t="str">
        <v>Original Batman artwork and masthead are adapted with Harley replacing Robin. Printed credit names Bob Kane and Ryan Sook; Jerry Robinson’s source background credit is retained. Publisher DC Connect #25 confirms August 2 and the Sook cardstock variant. Distressed texture is intentional cover design. Best located exact clean scan is native 600 × 923; below preferred resolution, not upscaled.</v>
      </c>
      <c r="Y12" s="23" t="str">
        <v>Verified</v>
      </c>
      <c r="Z12" s="24" t="str">
        <v>https://static.dc.com/2022-05/DCConnect_25.pdf</v>
      </c>
      <c r="AA12" s="24" t="str">
        <v>https://www.milehighcomics.com/comicindex/nice/June-2022/Title-HARLEY-QUINN--2021---18-SOOK-by-DC-Comics.html</v>
      </c>
      <c r="AB12" s="24" t="str">
        <v>https://s3.amazonaws.com/comicgeeks/comics/covers/large-5106041.jpg</v>
      </c>
      <c r="AC12" s="22" t="str">
        <v>CL-BAT1-0011.jpg</v>
      </c>
      <c r="AD12" s="22" t="str">
        <v>Not independently verified</v>
      </c>
      <c r="AE12" s="22" t="str">
        <v>Published</v>
      </c>
      <c r="AF12" s="22" t="str">
        <v>Deep search 2026-10-19</v>
      </c>
    </row>
    <row r="13" ht="48" hidden="0" customHeight="1">
      <c r="A13" s="22" t="str">
        <v>CL-BAT1-0012</v>
      </c>
      <c r="B13" s="22" t="str">
        <v>Batman</v>
      </c>
      <c r="C13" s="22" t="str">
        <v>#134</v>
      </c>
      <c r="D13" s="20" t="n">
        <v>2023</v>
      </c>
      <c r="E13" s="22" t="str">
        <v>DC Comics</v>
      </c>
      <c r="F13" s="22" t="str">
        <v>Tom King</v>
      </c>
      <c r="G13" s="22" t="str">
        <v>Cover F Tom King April Fools' Variant</v>
      </c>
      <c r="H13" s="22" t="str">
        <v>Batman #1 (1940)</v>
      </c>
      <c r="I13" s="22" t="str">
        <v>Parody / homage</v>
      </c>
      <c r="J13" s="22" t="str">
        <v>Batman (Bruce Wayne); Robin (Dick Grayson)</v>
      </c>
      <c r="K13" s="22" t="str">
        <v>Not applicable</v>
      </c>
      <c r="L13" s="22" t="str">
        <v>No convention exclusivity documented</v>
      </c>
      <c r="M13" s="22" t="str">
        <v>Not documented</v>
      </c>
      <c r="N13" s="22" t="str">
        <v>Variant cover</v>
      </c>
      <c r="O13" s="22" t="str">
        <v>US / English</v>
      </c>
      <c r="P13" s="21" t="n">
        <v>45020</v>
      </c>
      <c r="Q13" s="22" t="str">
        <v>Not Owned</v>
      </c>
      <c r="R13" s="22" t="str">
        <v>Not supplied</v>
      </c>
      <c r="S13" s="22" t="str">
        <v>Show</v>
      </c>
      <c r="T13" s="22" t="str">
        <v>batman-134-2023-cover-f-tom-king-april-fools-variant-batman-1-homage</v>
      </c>
      <c r="U13" s="22" t="str">
        <v>Batman #134 — Cover F Tom King April Fools' Variant</v>
      </c>
      <c r="V13" s="22" t="str">
        <v>Batman #134 — Cover F Tom King April Fools' Variant; a Batman #1 (1940) cover homage featuring Batman (Bruce Wayne); Robin (Dick Grayson).</v>
      </c>
      <c r="W13" s="22" t="str">
        <v>The exact cover echoes the paired diagonal swinging figures, billowing capes, yellow field, bat-shaped masthead and/or skyline of Batman #1 (1940). Edition-specific qualifications are recorded in collector notes.</v>
      </c>
      <c r="X13" s="22" t="str">
        <v>Tom King’s published April Fools cardstock variant recreates Batman #1 using stick figures. Signed TK with the note I’m sorry, Bob. Exact edition and release checked; this is a printed variant rather than a unique remarked copy. Best located exact clean scan is native 600 × 894; below preferred resolution, not upscaled.</v>
      </c>
      <c r="Y13" s="23" t="str">
        <v>Verified</v>
      </c>
      <c r="Z13" s="24" t="str">
        <v>https://www.comics.org/issue/2514094/?display=grid</v>
      </c>
      <c r="AA13" s="24" t="str">
        <v>https://comicbook.com/comics/news/dc-tom-king-variant-covers-april-fools-2023/</v>
      </c>
      <c r="AB13" s="24" t="str">
        <v>https://s3.amazonaws.com/comicgeeks/comics/covers/large-3520814.jpg</v>
      </c>
      <c r="AC13" s="22" t="str">
        <v>CL-BAT1-0012.jpg</v>
      </c>
      <c r="AD13" s="22" t="str">
        <v>Not independently verified</v>
      </c>
      <c r="AE13" s="22" t="str">
        <v>Published</v>
      </c>
      <c r="AF13" s="22" t="str">
        <v>Deep search 2026-10-19</v>
      </c>
    </row>
    <row r="14" ht="48" hidden="0" customHeight="1">
      <c r="A14" s="22" t="str">
        <v>CL-BAT1-0013</v>
      </c>
      <c r="B14" s="22" t="str">
        <v>Batman</v>
      </c>
      <c r="C14" s="22" t="str">
        <v>#140</v>
      </c>
      <c r="D14" s="20" t="n">
        <v>2023</v>
      </c>
      <c r="E14" s="22" t="str">
        <v>DC Comics</v>
      </c>
      <c r="F14" s="22" t="str">
        <v>Otto Schmidt</v>
      </c>
      <c r="G14" s="22" t="str">
        <v>Cover E Otto Schmidt Santa Variant</v>
      </c>
      <c r="H14" s="22" t="str">
        <v>Batman #1 (1940)</v>
      </c>
      <c r="I14" s="22" t="str">
        <v>Parody / homage</v>
      </c>
      <c r="J14" s="22" t="str">
        <v>Santa Claus; Robin (Damian Wayne); Batman (Bruce Wayne)</v>
      </c>
      <c r="K14" s="22" t="str">
        <v>Not applicable</v>
      </c>
      <c r="L14" s="22" t="str">
        <v>No convention exclusivity documented</v>
      </c>
      <c r="M14" s="22" t="str">
        <v>Not documented</v>
      </c>
      <c r="N14" s="22" t="str">
        <v>Variant cover</v>
      </c>
      <c r="O14" s="22" t="str">
        <v>US / English</v>
      </c>
      <c r="P14" s="21" t="n">
        <v>45265</v>
      </c>
      <c r="Q14" s="22" t="str">
        <v>Not Owned</v>
      </c>
      <c r="R14" s="22" t="str">
        <v>Not supplied</v>
      </c>
      <c r="S14" s="22" t="str">
        <v>Show</v>
      </c>
      <c r="T14" s="22" t="str">
        <v>batman-140-2023-cover-e-otto-schmidt-santa-variant-batman-1-homage</v>
      </c>
      <c r="U14" s="22" t="str">
        <v>Batman #140 — Cover E Otto Schmidt Santa Variant</v>
      </c>
      <c r="V14" s="22" t="str">
        <v>Batman #140 — Cover E Otto Schmidt Santa Variant; a Batman #1 (1940) cover homage featuring Santa Claus; Robin (Damian Wayne); Batman (Bruce Wayne).</v>
      </c>
      <c r="W14" s="22" t="str">
        <v>The exact cover echoes the paired diagonal swinging figures, billowing capes, yellow field, bat-shaped masthead and/or skyline of Batman #1 (1940). Edition-specific qualifications are recorded in collector notes.</v>
      </c>
      <c r="X14" s="22" t="str">
        <v>Corrected main figures to actual Santa Claus and Robin (Damian Wayne), rather than Batman and Robin wearing Santa costumes. Batman remains identifiable in the masthead portrait. Printed holiday crossover advertisement is part of the cover. December 5, 2023 release differs from February 2024 cover date. Best located exact clean scan is native 600 × 923; below preferred resolution, not upscaled.</v>
      </c>
      <c r="Y14" s="23" t="str">
        <v>Verified</v>
      </c>
      <c r="Z14" s="24" t="str">
        <v>https://www.midtowncomics.com/p/2251856-batman-vol-3-140-cover-e-variant-otto-schmidt-santa-card-stock-cover/</v>
      </c>
      <c r="AA14" s="24" t="str">
        <v>https://www.comics.org/issue/2586757/?display=grid</v>
      </c>
      <c r="AB14" s="24" t="str">
        <v>https://s3.amazonaws.com/comicgeeks/comics/covers/large-2238632.jpg</v>
      </c>
      <c r="AC14" s="22" t="str">
        <v>CL-BAT1-0013.jpg</v>
      </c>
      <c r="AD14" s="22" t="str">
        <v>Not independently verified</v>
      </c>
      <c r="AE14" s="22" t="str">
        <v>Published</v>
      </c>
      <c r="AF14" s="22" t="str">
        <v>Deep search 2026-10-19</v>
      </c>
    </row>
    <row r="15" ht="60" hidden="0" customHeight="1">
      <c r="A15" s="22" t="str">
        <v>CL-BAT1-0014</v>
      </c>
      <c r="B15" s="22" t="str">
        <v>Batman and Robin: Year One</v>
      </c>
      <c r="C15" s="22" t="str">
        <v>#1</v>
      </c>
      <c r="D15" s="20" t="n">
        <v>2024</v>
      </c>
      <c r="E15" s="22" t="str">
        <v>DC Comics</v>
      </c>
      <c r="F15" s="22" t="str">
        <v>Alex Ross</v>
      </c>
      <c r="G15" s="22" t="str">
        <v>Alex Ross Webstore NYCC 2024 Tribute Variant</v>
      </c>
      <c r="H15" s="22" t="str">
        <v>Batman #1 (1940)</v>
      </c>
      <c r="I15" s="22" t="str">
        <v>Direct homage</v>
      </c>
      <c r="J15" s="22" t="str">
        <v>Batman (Bruce Wayne); Robin (Dick Grayson)</v>
      </c>
      <c r="K15" s="22" t="str">
        <v>Alex Ross webstore</v>
      </c>
      <c r="L15" s="22" t="str">
        <v>NYCC 2024</v>
      </c>
      <c r="M15" s="22" t="str">
        <v>Not documented</v>
      </c>
      <c r="N15" s="22" t="str">
        <v>Variant cover</v>
      </c>
      <c r="O15" s="22" t="str">
        <v>US / English</v>
      </c>
      <c r="P15" s="21" t="n">
        <v>45582</v>
      </c>
      <c r="Q15" s="22" t="str">
        <v>Not Owned</v>
      </c>
      <c r="R15" s="22" t="str">
        <v>Not supplied</v>
      </c>
      <c r="S15" s="22" t="str">
        <v>Show</v>
      </c>
      <c r="T15" s="22" t="str">
        <v>batman-and-robin-year-one-1-2024-alex-ross-webstore-nycc-2024-tribute-var-batman-1-homage</v>
      </c>
      <c r="U15" s="22" t="str">
        <v>Batman and Robin: Year One #1 — Alex Ross Webstore NYCC 2024 Tribute Variant</v>
      </c>
      <c r="V15" s="22" t="str">
        <v>Batman and Robin: Year One #1 — Alex Ross Webstore NYCC 2024 Tribute Variant; a Batman #1 (1940) cover homage featuring Batman (Bruce Wayne); Robin (Dick Grayson).</v>
      </c>
      <c r="W15" s="22" t="str">
        <v>The exact cover echoes the paired diagonal swinging figures, billowing capes, yellow field, bat-shaped masthead and/or skyline of Batman #1 (1940). Edition-specific qualifications are recorded in collector notes.</v>
      </c>
      <c r="X15" s="22" t="str">
        <v>Artist webstore explicitly names the 1940 target and identifies Cover A with the vintage logo and trade dress. NYCC 2024 edition debut October 17 retained; ordinary issue release was October 16. Selected the unsigned 1014 × 1600 master over signed and slab photos. Covers B and C show unrelated spotlight/Dick Sprang portraits and are excluded from this exact composition family. No print limit announced.</v>
      </c>
      <c r="Y15" s="23" t="str">
        <v>Verified</v>
      </c>
      <c r="Z15" s="24" t="str">
        <v>https://www.alexrossart.com/products/batman-1-tribute-comic</v>
      </c>
      <c r="AA15" s="24" t="str">
        <v>https://leagueofcomicgeeks.com/comic/4931286/batman-and-robin-year-one-1?variant=2489285</v>
      </c>
      <c r="AB15" s="24" t="str">
        <v>https://www.alexrossart.com/cdn/shop/files/9_246cb331-e548-4741-ac6e-1bf42d350083.png?v=1727719446</v>
      </c>
      <c r="AC15" s="22" t="str">
        <v>CL-BAT1-0014.jpg</v>
      </c>
      <c r="AD15" s="22" t="str">
        <v>Not independently verified</v>
      </c>
      <c r="AE15" s="22" t="str">
        <v>Published</v>
      </c>
      <c r="AF15" s="22" t="str">
        <v>Deep search 2026-10-19</v>
      </c>
    </row>
    <row r="16" ht="84" hidden="0" customHeight="1">
      <c r="A16" s="22" t="str">
        <v>CL-BAT1-0015</v>
      </c>
      <c r="B16" s="22" t="str">
        <v>Batman</v>
      </c>
      <c r="C16" s="22" t="str">
        <v>#1</v>
      </c>
      <c r="D16" s="20" t="n">
        <v>2025</v>
      </c>
      <c r="E16" s="22" t="str">
        <v>DC Comics</v>
      </c>
      <c r="F16" s="22" t="str">
        <v>Philip Tan; Rain Beredo (colors)</v>
      </c>
      <c r="G16" s="22" t="str">
        <v>The Comic Mint NYCC 2025 Philip Tan Gold Foil Variant</v>
      </c>
      <c r="H16" s="22" t="str">
        <v>Batman #1 (1940)</v>
      </c>
      <c r="I16" s="22" t="str">
        <v>Direct homage</v>
      </c>
      <c r="J16" s="22" t="str">
        <v>Batman (Bruce Wayne); Robin</v>
      </c>
      <c r="K16" s="22" t="str">
        <v>The Comic Mint</v>
      </c>
      <c r="L16" s="22" t="str">
        <v>NYCC 2025</v>
      </c>
      <c r="M16" s="22" t="str">
        <v>800 copies (retailer stated)</v>
      </c>
      <c r="N16" s="22" t="str">
        <v>Gold foil variant</v>
      </c>
      <c r="O16" s="22" t="str">
        <v>US / English</v>
      </c>
      <c r="P16" s="21" t="n">
        <v>45939</v>
      </c>
      <c r="Q16" s="22" t="str">
        <v>Unspecified</v>
      </c>
      <c r="R16" s="22" t="str">
        <v>Not supplied</v>
      </c>
      <c r="S16" s="22" t="str">
        <v>Show</v>
      </c>
      <c r="T16" s="22" t="str">
        <v>batman-1-the-comic-mint-nycc-2025-philip-tan-gold-foil-variant</v>
      </c>
      <c r="U16" s="22" t="str">
        <v>Batman #1 — The Comic Mint NYCC 2025 Philip Tan Gold Foil Variant</v>
      </c>
      <c r="V16" s="22" t="str">
        <v>Batman #1 — The Comic Mint NYCC 2025 Philip Tan Gold Foil Variant; a Batman #1 (1940) cover homage featuring Batman (Bruce Wayne); Robin.</v>
      </c>
      <c r="W16" s="22" t="str">
        <v>The exact cover echoes the paired diagonal swinging figures, billowing capes, yellow field, bat-shaped masthead and/or skyline of Batman #1 (1940). Edition-specific qualifications are recorded in collector notes.</v>
      </c>
      <c r="X16" s="22" t="str">
        <v>Retailer confirms 800 gold-foil copies. Announced for NYCC October 9–12, 2025, with limited online presale October 6. October 9 convention start is used as the edition release rather than the base issue’s September 3 date. Clean 1632 × 2560 press master replaces retailer image containing a Lens icon. Flat digital artwork does not depict physical foil reflections. Robin’s civilian identity is unconfirmed. A separately mentioned black-logo cover is not counted without matching artwork. Clean digital cover master depicts same artwork; physical gold-foil reflection not captured. Some depicted identities remain unresolved.</v>
      </c>
      <c r="Y16" s="23" t="str">
        <v>Verified</v>
      </c>
      <c r="Z16" s="24" t="str">
        <v>https://thecomicmint.com/products/batman-1-philip-tan-nycc-gold-foil-variant</v>
      </c>
      <c r="AA16" s="24" t="str">
        <v>https://13thdimension.com/a-groovy-new-variant-1940s-batman-1-meets-2025s-batman-1/</v>
      </c>
      <c r="AB16" s="24" t="str">
        <v>https://13thdimension.com/wp-content/uploads/2025/09/image0-scaled.jpeg</v>
      </c>
      <c r="AC16" s="22" t="str">
        <v>CL-BAT1-0015.jpg</v>
      </c>
      <c r="AD16" s="22" t="str">
        <v>Not documented</v>
      </c>
      <c r="AE16" s="22" t="str">
        <v>Published</v>
      </c>
      <c r="AF16" s="22" t="str">
        <v>Deep search 2026-10-21</v>
      </c>
    </row>
  </sheetData>
  <autoFilter ref="A1:AF16"/>
  <dataValidations count="4">
    <dataValidation type="list" errorStyle="stop" operator="between" allowBlank="1" showDropDown="0" showInputMessage="0" showErrorMessage="0" sqref="Y2:Y200">
      <formula1>"Verified,Partial,Needs Review"</formula1>
      <formula2>0</formula2>
    </dataValidation>
    <dataValidation type="list" errorStyle="stop" operator="between" allowBlank="1" showDropDown="0" showInputMessage="0" showErrorMessage="0" sqref="S2:S200">
      <formula1>"Show,Hide"</formula1>
      <formula2>0</formula2>
    </dataValidation>
    <dataValidation type="list" errorStyle="stop" allowBlank="1" showDropDown="0" showInputMessage="0" showErrorMessage="0" sqref="Q2:Q200">
      <formula1>"Not Owned,Owned,Wishlist,Unspecified"</formula1>
    </dataValidation>
    <dataValidation type="list" errorStyle="stop" operator="between" allowBlank="1" showDropDown="0" showInputMessage="0" showErrorMessage="0" sqref="I2:I200">
      <formula1>"Direct homage,Parody / homage,Swipe / reference"</formula1>
      <formula2>0</formula2>
    </dataValidation>
  </dataValidations>
  <hyperlinks>
    <hyperlink ref="Z2" r:id="R42051533ff6e4770"/>
    <hyperlink ref="AA2" r:id="Rf35fff83083c4a05"/>
    <hyperlink ref="AB2" r:id="R5563ed486d53486b"/>
    <hyperlink ref="Z3" r:id="R34e8f1c083094e6d"/>
    <hyperlink ref="AA3" r:id="R7f73ce9e468c4a3a"/>
    <hyperlink ref="AB3" r:id="Rec9147fafff9486f"/>
    <hyperlink ref="Z4" r:id="R43be656582024131"/>
    <hyperlink ref="AA4" r:id="Rb68ca2c0ea9a4226"/>
    <hyperlink ref="AB4" r:id="R05faf35ffa6f4667"/>
    <hyperlink ref="Z5" r:id="Rc2f830116de642d3"/>
    <hyperlink ref="AA5" r:id="Rc38c29431a8947f2"/>
    <hyperlink ref="AB5" r:id="R118a33554a8e4b3a"/>
    <hyperlink ref="Z6" r:id="R389d9f5cb36a42da"/>
    <hyperlink ref="AA6" r:id="R449ecdd3e1be42fd"/>
    <hyperlink ref="AB6" r:id="R270311eb70004ca4"/>
    <hyperlink ref="Z7" r:id="Rf9663c0493d3407f"/>
    <hyperlink ref="AA7" r:id="R0916f0558f2e4b7e"/>
    <hyperlink ref="AB7" r:id="Rd8ebf2f0b600452e"/>
    <hyperlink ref="Z8" r:id="Rd48d10cf85954496"/>
    <hyperlink ref="AA8" r:id="R8d3c03b35b714560"/>
    <hyperlink ref="AB8" r:id="R05d2fdc2b06845a4"/>
    <hyperlink ref="Z9" r:id="R3fc3d616a1f34292"/>
    <hyperlink ref="AA9" r:id="R628a7c7747ce4258"/>
    <hyperlink ref="AB9" r:id="R2625047725224f83"/>
    <hyperlink ref="Z10" r:id="R3e5d1ff189d74e97"/>
    <hyperlink ref="AA10" r:id="Rec7e27bae20d459a"/>
    <hyperlink ref="AB10" r:id="Rc0d974d5bd5f4168"/>
    <hyperlink ref="Z11" r:id="R2c8e53f425994f7c"/>
    <hyperlink ref="AA11" r:id="R93a41f5a4e864ac3"/>
    <hyperlink ref="AB11" r:id="R16c781e74a60411a"/>
    <hyperlink ref="Z12" r:id="R36aee3159a774862"/>
    <hyperlink ref="AA12" r:id="R7b5ca86dd53e4e60"/>
    <hyperlink ref="AB12" r:id="R7205fdcb19924041"/>
    <hyperlink ref="Z13" r:id="Rfe4d026972be490b"/>
    <hyperlink ref="AA13" r:id="R7e75da98e5bc46b3"/>
    <hyperlink ref="AB13" r:id="R4b01bc0010f64c2a"/>
    <hyperlink ref="Z14" r:id="R8fc7f24b6159466f"/>
    <hyperlink ref="AA14" r:id="Re90fdb1776f24307"/>
    <hyperlink ref="AB14" r:id="R2afc573c323140cc"/>
    <hyperlink ref="Z15" r:id="R1303e44996cb462b"/>
    <hyperlink ref="AA15" r:id="R5f146a9758cc4073"/>
    <hyperlink ref="AB15" r:id="R3b51cccc03d649d2"/>
    <hyperlink ref="Z16" r:id="Rfc8cc11e8f1c4bc9"/>
    <hyperlink ref="AA16" r:id="R36c0e4ff31eb43c0"/>
    <hyperlink ref="AB16" r:id="R12a4f30ad80d408a"/>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pageSetUpPr fitToPage="false"/>
  </sheetPr>
  <sheetViews>
    <sheetView showGridLines="1" workbookViewId="0">
      <pane ySplit="1" topLeftCell="A2" activePane="bottomLeft" state="frozen"/>
    </sheetView>
  </sheetViews>
  <sheetFormatPr defaultColWidth="8.6796875" defaultRowHeight="15"/>
  <cols>
    <col min="1" max="1" width="5" hidden="0" customWidth="1"/>
    <col min="2" max="2" width="60" hidden="0" customWidth="1"/>
    <col min="3" max="3" width="14" hidden="0" customWidth="1"/>
    <col min="4" max="4" width="70" hidden="0" customWidth="1"/>
    <col min="5" max="5" width="45" hidden="0" customWidth="1"/>
  </cols>
  <sheetData>
    <row r="1" ht="15" hidden="0">
      <c r="A1" s="4" t="s">
        <v>48</v>
      </c>
      <c r="B1" s="4" t="s">
        <v>49</v>
      </c>
      <c r="C1" s="4" t="s">
        <v>50</v>
      </c>
      <c r="D1" s="4" t="s">
        <v>51</v>
      </c>
      <c r="E1" s="4" t="s">
        <v>52</v>
      </c>
    </row>
    <row r="2" ht="15" hidden="0">
      <c r="A2" s="11" t="n">
        <v>1</v>
      </c>
      <c r="B2" s="11" t="s">
        <v>53</v>
      </c>
      <c r="C2" s="11" t="s">
        <v>54</v>
      </c>
      <c r="D2" s="13" t="s">
        <v>55</v>
      </c>
      <c r="E2" s="15" t="s">
        <v>56</v>
      </c>
    </row>
    <row r="3" ht="15" hidden="0">
      <c r="A3" s="11" t="n">
        <v>2</v>
      </c>
      <c r="B3" s="11" t="s">
        <v>57</v>
      </c>
      <c r="C3" s="11" t="s">
        <v>58</v>
      </c>
      <c r="D3" s="13" t="s">
        <v>59</v>
      </c>
      <c r="E3" s="11" t="s">
        <v>60</v>
      </c>
    </row>
    <row r="4" ht="15" hidden="0">
      <c r="A4" s="11" t="n">
        <v>3</v>
      </c>
      <c r="B4" s="11" t="s">
        <v>61</v>
      </c>
      <c r="C4" s="11" t="s">
        <v>62</v>
      </c>
      <c r="D4" s="13" t="s">
        <v>63</v>
      </c>
      <c r="E4" s="11" t="s">
        <v>64</v>
      </c>
    </row>
    <row r="5" ht="15" hidden="0">
      <c r="A5" s="11" t="n">
        <v>4</v>
      </c>
      <c r="B5" s="11" t="s">
        <v>65</v>
      </c>
      <c r="C5" s="11" t="s">
        <v>66</v>
      </c>
      <c r="D5" s="13" t="s">
        <v>67</v>
      </c>
      <c r="E5" s="11" t="s">
        <v>68</v>
      </c>
    </row>
    <row r="6" ht="15" hidden="0">
      <c r="A6" s="11" t="n">
        <v>5</v>
      </c>
      <c r="B6" s="11" t="s">
        <v>69</v>
      </c>
      <c r="C6" s="11" t="s">
        <v>70</v>
      </c>
      <c r="D6" s="13" t="s">
        <v>71</v>
      </c>
      <c r="E6" s="11" t="s">
        <v>72</v>
      </c>
    </row>
    <row r="7" ht="15" hidden="0">
      <c r="A7" s="11" t="n">
        <v>6</v>
      </c>
      <c r="B7" s="11" t="s">
        <v>73</v>
      </c>
      <c r="C7" s="11" t="s">
        <v>74</v>
      </c>
      <c r="D7" s="13" t="s">
        <v>75</v>
      </c>
      <c r="E7" s="11" t="s">
        <v>76</v>
      </c>
    </row>
    <row r="8" ht="15" hidden="0">
      <c r="A8" s="11" t="n">
        <v>7</v>
      </c>
      <c r="B8" s="11" t="s">
        <v>77</v>
      </c>
      <c r="C8" s="11" t="s">
        <v>78</v>
      </c>
      <c r="D8" s="13" t="s">
        <v>79</v>
      </c>
      <c r="E8" s="11" t="s">
        <v>80</v>
      </c>
    </row>
    <row r="9" ht="15" hidden="0">
      <c r="A9" s="11" t="n">
        <v>8</v>
      </c>
      <c r="B9" s="11" t="s">
        <v>81</v>
      </c>
      <c r="C9" s="11" t="s">
        <v>82</v>
      </c>
      <c r="D9" s="13" t="s">
        <v>83</v>
      </c>
      <c r="E9" s="11" t="s">
        <v>84</v>
      </c>
    </row>
    <row r="10" ht="15" hidden="0">
      <c r="A10" s="11" t="n">
        <v>9</v>
      </c>
      <c r="B10" s="11" t="s">
        <v>85</v>
      </c>
      <c r="C10" s="11" t="s">
        <v>86</v>
      </c>
      <c r="D10" s="13" t="s">
        <v>87</v>
      </c>
      <c r="E10" s="11" t="s">
        <v>88</v>
      </c>
    </row>
    <row r="11" ht="23.850000381469727" hidden="0">
      <c r="A11" s="11" t="n">
        <v>10</v>
      </c>
      <c r="B11" s="11" t="s">
        <v>89</v>
      </c>
      <c r="C11" s="11" t="s">
        <v>90</v>
      </c>
      <c r="D11" s="13" t="s">
        <v>91</v>
      </c>
      <c r="E11" s="11" t="s">
        <v>92</v>
      </c>
    </row>
    <row r="12" ht="23.850000381469727" hidden="0">
      <c r="A12" s="11" t="n">
        <v>11</v>
      </c>
      <c r="B12" s="11" t="s">
        <v>93</v>
      </c>
      <c r="C12" s="11" t="s">
        <v>94</v>
      </c>
      <c r="D12" s="13" t="s">
        <v>95</v>
      </c>
      <c r="E12" s="11" t="s">
        <v>96</v>
      </c>
    </row>
    <row r="13" ht="15" hidden="0">
      <c r="A13" s="11" t="n">
        <v>12</v>
      </c>
      <c r="B13" s="11" t="s">
        <v>97</v>
      </c>
      <c r="C13" s="11" t="s">
        <v>98</v>
      </c>
      <c r="D13" s="13" t="s">
        <v>99</v>
      </c>
      <c r="E13" s="11" t="s">
        <v>100</v>
      </c>
    </row>
    <row r="14" ht="15" hidden="0">
      <c r="A14" s="11" t="n">
        <v>13</v>
      </c>
      <c r="B14" s="11" t="s">
        <v>101</v>
      </c>
      <c r="C14" s="11" t="s">
        <v>102</v>
      </c>
      <c r="D14" s="13" t="s">
        <v>103</v>
      </c>
      <c r="E14" s="11" t="s">
        <v>104</v>
      </c>
    </row>
    <row r="15" ht="23.850000381469727" hidden="0">
      <c r="A15" s="11" t="n">
        <v>14</v>
      </c>
      <c r="B15" s="11" t="s">
        <v>105</v>
      </c>
      <c r="C15" s="11" t="s">
        <v>106</v>
      </c>
      <c r="D15" s="13" t="s">
        <v>107</v>
      </c>
      <c r="E15" s="15" t="s">
        <v>108</v>
      </c>
    </row>
    <row r="16" ht="15" hidden="0">
      <c r="A16" s="11" t="n">
        <v>15</v>
      </c>
      <c r="B16" s="11" t="s">
        <v>109</v>
      </c>
      <c r="C16" s="11" t="s">
        <v>110</v>
      </c>
      <c r="D16" s="13" t="s">
        <v>111</v>
      </c>
      <c r="E16" s="15" t="s">
        <v>112</v>
      </c>
    </row>
    <row r="17" ht="23.850000381469727" hidden="0">
      <c r="A17" s="11" t="n">
        <v>16</v>
      </c>
      <c r="B17" s="11" t="s">
        <v>113</v>
      </c>
      <c r="C17" s="11" t="s">
        <v>114</v>
      </c>
      <c r="D17" s="13" t="s">
        <v>115</v>
      </c>
      <c r="E17" s="15" t="s">
        <v>116</v>
      </c>
    </row>
    <row r="18" ht="15" hidden="0">
      <c r="A18" s="11" t="n">
        <v>17</v>
      </c>
      <c r="B18" s="11" t="s">
        <v>117</v>
      </c>
      <c r="C18" s="11" t="s">
        <v>118</v>
      </c>
      <c r="D18" s="13" t="s">
        <v>119</v>
      </c>
      <c r="E18" s="11" t="s">
        <v>120</v>
      </c>
    </row>
    <row r="19" ht="23.850000381469727" hidden="0">
      <c r="A19" s="11" t="n">
        <v>18</v>
      </c>
      <c r="B19" s="11" t="s">
        <v>121</v>
      </c>
      <c r="C19" s="11" t="s">
        <v>122</v>
      </c>
      <c r="D19" s="13" t="s">
        <v>123</v>
      </c>
      <c r="E19" s="11" t="s">
        <v>124</v>
      </c>
    </row>
    <row r="20" ht="15" hidden="0">
      <c r="B20" s="6" t="s">
        <v>125</v>
      </c>
      <c r="C20" s="16" t="n">
        <f aca="0">COUNTA(B2:B19)</f>
        <v>18</v>
      </c>
    </row>
    <row r="21" ht="15" hidden="0">
      <c r="B21" s="6" t="s">
        <v>126</v>
      </c>
      <c r="C21" s="16" t="n">
        <f aca="0">COUNTIF(E2:E19,"CL-*")+COUNTIF(E2:E19,"Consolidated*")</f>
        <v>0</v>
      </c>
    </row>
    <row r="22" ht="15" hidden="0">
      <c r="B22" s="6" t="s">
        <v>127</v>
      </c>
      <c r="C22" s="16" t="n">
        <f aca="0">COUNTIF(E2:E19,"Excluded*")</f>
        <v>0</v>
      </c>
    </row>
  </sheetData>
  <hyperlinks>
    <hyperlink ref="D2" r:id="Rb3a4cfc00d474580"/>
    <hyperlink ref="D3" r:id="Rab37211332874a2f"/>
    <hyperlink ref="D4" r:id="R3515bdf4b46a4705"/>
    <hyperlink ref="D5" r:id="Rd6264c9451804c1a"/>
    <hyperlink ref="D6" r:id="R8a66dfa2cc2c41b8"/>
    <hyperlink ref="D7" r:id="R8f22e29d325444c5"/>
    <hyperlink ref="D8" r:id="Rd0b26b97284a45f2"/>
    <hyperlink ref="D9" r:id="R8c0572f0a5bf4cff"/>
    <hyperlink ref="D10" r:id="R31e3f123437b4037"/>
    <hyperlink ref="D11" r:id="Rb6570d1680d44970"/>
    <hyperlink ref="D12" r:id="R0cbe44ea19644ad3"/>
    <hyperlink ref="D13" r:id="Rc8d72086e0e74904"/>
    <hyperlink ref="D14" r:id="R4541223738d64b94"/>
    <hyperlink ref="D15" r:id="R279276550ba94fff"/>
    <hyperlink ref="D16" r:id="Rc58c44bb8b9943c8"/>
    <hyperlink ref="D17" r:id="Ra798c817e7894073"/>
    <hyperlink ref="D18" r:id="R50eabf61e4944d4c"/>
    <hyperlink ref="D19" r:id="R5bbbc2fe032b40f6"/>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pageSetUpPr fitToPage="false"/>
  </sheetPr>
  <sheetViews>
    <sheetView showGridLines="1" workbookViewId="0">
      <pane ySplit="1" topLeftCell="A2" activePane="bottomLeft" state="frozen"/>
    </sheetView>
  </sheetViews>
  <sheetFormatPr defaultColWidth="8.6796875" defaultRowHeight="15"/>
  <cols>
    <col min="1" max="1" width="55" hidden="0" customWidth="1"/>
    <col min="2" max="2" width="18" hidden="0" customWidth="1"/>
    <col min="3" max="4" width="60" hidden="0" customWidth="1"/>
    <col min="5" max="5" width="45" hidden="0" customWidth="1"/>
  </cols>
  <sheetData>
    <row r="1" ht="15" hidden="0">
      <c r="A1" s="4" t="s">
        <v>128</v>
      </c>
      <c r="B1" s="4" t="s">
        <v>129</v>
      </c>
      <c r="C1" s="4" t="s">
        <v>130</v>
      </c>
      <c r="D1" s="4" t="s">
        <v>131</v>
      </c>
      <c r="E1" s="4" t="s">
        <v>132</v>
      </c>
    </row>
    <row r="2" ht="23.850000381469727" hidden="0">
      <c r="A2" s="11" t="s">
        <v>133</v>
      </c>
      <c r="B2" s="11" t="s">
        <v>134</v>
      </c>
      <c r="C2" s="11" t="s">
        <v>135</v>
      </c>
      <c r="D2" s="13" t="s">
        <v>136</v>
      </c>
      <c r="E2" s="11"/>
    </row>
    <row r="3" ht="23.850000381469727" hidden="0">
      <c r="A3" s="11" t="s">
        <v>137</v>
      </c>
      <c r="B3" s="11" t="s">
        <v>138</v>
      </c>
      <c r="C3" s="11" t="s">
        <v>139</v>
      </c>
      <c r="D3" s="13" t="s">
        <v>140</v>
      </c>
      <c r="E3" s="11"/>
    </row>
    <row r="4" ht="15" hidden="0">
      <c r="A4" s="11" t="s">
        <v>141</v>
      </c>
      <c r="B4" s="11" t="s">
        <v>142</v>
      </c>
      <c r="C4" s="11" t="s">
        <v>143</v>
      </c>
      <c r="D4" s="11"/>
      <c r="E4" s="11" t="s">
        <v>144</v>
      </c>
    </row>
    <row r="5" ht="15" hidden="0">
      <c r="A5" s="11" t="s">
        <v>145</v>
      </c>
      <c r="B5" s="11" t="s">
        <v>138</v>
      </c>
      <c r="C5" s="11" t="s">
        <v>146</v>
      </c>
      <c r="D5" s="11"/>
      <c r="E5" s="11"/>
    </row>
    <row r="6" ht="84" hidden="0" customHeight="1">
      <c r="A6" s="22" t="str">
        <v>CL-BAT1-0001</v>
      </c>
      <c r="B6" s="22" t="str">
        <v>Cover artwork</v>
      </c>
      <c r="C6" s="22" t="str">
        <v>The exact cover echoes the paired diagonal swinging figures, billowing capes, yellow field, bat-shaped masthead and/or skyline of Batman #1 (1940). Edition-specific qualifications are recorded in collector notes. Nested homage: the foreground Main Man mock comic restages Batman #1; the main central Lobo figure does not. Other miniature covers contain superhero parodies whose exact identities remain unresolved. DC Universe Infinite confirms the August 10 release and Kevin O’Neill artwork. Also distributed in SDCC 1993 gift bags; no separate exclusive edition established.</v>
      </c>
      <c r="D6" s="22" t="str">
        <v>https://www.dcuniverseinfinite.com/comics/book/lobo-convention-special-1993-1/7004d619-a987-4434-a81a-f5150f83929f
https://www.comics.org/issue/255992/?display=grid</v>
      </c>
      <c r="E6" s="22" t="str">
        <v>Some character identities remain unresolved.</v>
      </c>
    </row>
    <row r="7" ht="72" hidden="0" customHeight="1">
      <c r="A7" s="22" t="str">
        <v>CL-BAT1-0002</v>
      </c>
      <c r="B7" s="22" t="str">
        <v>Cover artwork</v>
      </c>
      <c r="C7" s="22" t="str">
        <v>The exact cover echoes the paired diagonal swinging figures, billowing capes, yellow field, bat-shaped masthead and/or skyline of Batman #1 (1940). Edition-specific qualifications are recorded in collector notes. Howard Chaykin cover credit confirmed by exact signature and retailer metadata; interior artist M.D. Bright is not the cover artist. Exact direct-sales barcode edition reviewed. November 1995 is the cover date; September is the release month.</v>
      </c>
      <c r="D7" s="22" t="str">
        <v>https://www.mycomicshop.com/search?TID=103081
https://www.comics.org/issue/247043/
https://play.google.com/store/books/details/Dwayne_McDuffie_Icon_1993_1997_31?id=_DNcEAAAQBAJ</v>
      </c>
      <c r="E7" s="22" t="str">
        <v>No additional follow-up identified.</v>
      </c>
    </row>
    <row r="8" ht="72" hidden="0" customHeight="1">
      <c r="A8" s="22" t="str">
        <v>CL-BAT1-0003</v>
      </c>
      <c r="B8" s="22" t="str">
        <v>Cover artwork</v>
      </c>
      <c r="C8" s="22" t="str">
        <v>The exact cover echoes the paired diagonal swinging figures, billowing capes, yellow field, bat-shaped masthead and/or skyline of Batman #1 (1940). Edition-specific qualifications are recorded in collector notes. Reuses original Batman artwork and adds Finster in Robin’s position, with a redesigned Fanboy masthead. Both Bob Kane and Sergio Aragonés are signed and credited by the retailer. This is an adaptation rather than a wholly redrawn Batman figure.</v>
      </c>
      <c r="D8" s="22" t="str">
        <v>https://www.mycomicshop.com/search?maxyr=2001&amp;minyr=1999&amp;tid=101591
https://www.comics.org/series/7367/details/timeline/</v>
      </c>
      <c r="E8" s="22" t="str">
        <v>No additional follow-up identified.</v>
      </c>
    </row>
    <row r="9" ht="84" hidden="0" customHeight="1">
      <c r="A9" s="22" t="str">
        <v>CL-BAT1-0004</v>
      </c>
      <c r="B9" s="22" t="str">
        <v>Cover artwork</v>
      </c>
      <c r="C9" s="22" t="str">
        <v>The exact cover echoes the paired diagonal swinging figures, billowing capes, yellow field, bat-shaped masthead and/or skyline of Batman #1 (1940). Edition-specific qualifications are recorded in collector notes. Corrected year to 2009: the exact magazine reads February 2009, and the contemporary January 2, 2009 Diamond shipping list includes this Kubert edition. Supplied December 31, 2008 date differs; the precise on-sale day remains qualified. Rorschach appears in the Watchmen photograph inset. Hugh Jackman’s real actor headshot is not tagged Wolverine. Robin’s civilian identity remains unconfirmed.</v>
      </c>
      <c r="D9" s="22" t="str">
        <v>https://www.comiccollectorlive.com/issues/comic-books/Wizard-The-Magazine-of-Comics-Entertainment-and-Pop-Culture/page-3/e5b65f8b-0b3e-47ea-b3a7-9f2e87120c24
https://forums.superherohype.com/threads/diamond-list-for-january-2nd-2009.316649/</v>
      </c>
      <c r="E9" s="22" t="str">
        <v>Some character identities remain unresolved.</v>
      </c>
    </row>
    <row r="10" ht="84" hidden="0" customHeight="1">
      <c r="A10" s="22" t="str">
        <v>CL-BAT1-0005</v>
      </c>
      <c r="B10" s="22" t="str">
        <v>Cover artwork</v>
      </c>
      <c r="C10" s="22" t="str">
        <v>The exact cover echoes the paired diagonal swinging figures, billowing capes, yellow field, bat-shaped masthead and/or skyline of Batman #1 (1940). Edition-specific qualifications are recorded in collector notes. Corrected companion from Launchpad to Gizmoduck, visibly wearing his wheel and armored suit. Retailer credits Sabrina Alberghetti for Cover B. Supplied December 15, 2010 release retained; contemporary shipping forecast instead listed December 29, so the exact day remains unresolved. Printed weathering is intentional cover design.</v>
      </c>
      <c r="D10" s="22" t="str">
        <v>https://www.g-mart.com/static/c04512.html
https://comicbookrealm.com/cgc-analyzer/comic/id/133907/boom-studios-darkwing-duck-7b-variant-cover
https://gocollect.com/blog/boom-studios-extended-forecast-for-11-17-2010</v>
      </c>
      <c r="E10" s="22" t="str">
        <v>No additional follow-up identified.</v>
      </c>
    </row>
    <row r="11" ht="72" hidden="0" customHeight="1">
      <c r="A11" s="22" t="str">
        <v>CL-BAT1-0006</v>
      </c>
      <c r="B11" s="22" t="str">
        <v>Cover artwork</v>
      </c>
      <c r="C11" s="22" t="str">
        <v>The exact cover echoes the paired diagonal swinging figures, billowing capes, yellow field, bat-shaped masthead and/or skyline of Batman #1 (1940). Edition-specific qualifications are recorded in collector notes. Publisher solicitation confirms the 1:25 Scribblenauts edition; current issue page confirms January 22 actual release after the original January 15 solicitation. Exact scan shows stylized Batman and Robin; civilian versions were not inferred from the interior cast. Native scan is small.</v>
      </c>
      <c r="D11" s="22" t="str">
        <v>https://www.dc.com/blog/2013/10/14/the-new-52-group-solicits-part-2-january-2014
https://www.dc.com/comics/batman-2011/batman-27
https://leagueofcomicgeeks.com/comic/2859206/batman-27?variant=5303372</v>
      </c>
      <c r="E11" s="22" t="str">
        <v>Some character identities remain unresolved.</v>
      </c>
    </row>
    <row r="12" ht="72" hidden="0" customHeight="1">
      <c r="A12" s="22" t="str">
        <v>CL-BAT1-0007</v>
      </c>
      <c r="B12" s="22" t="str">
        <v>Cover artwork</v>
      </c>
      <c r="C12" s="22" t="str">
        <v>The exact cover echoes the paired diagonal swinging figures, billowing capes, yellow field, bat-shaped masthead and/or skyline of Batman #1 (1940). Edition-specific qualifications are recorded in collector notes. Exact standard cover is signed Dan 2015 after Kane and Robinson. Jesus, Satan and Sister Maria swing together; interior antagonist Hercules is not shown. The limited 1,500-copy Halloween incentive is a different cover, so that limit does not apply here.</v>
      </c>
      <c r="D12" s="22" t="str">
        <v>https://www.comics.org/issue/1456943/
https://comicbookroundup.com/comic-books/reviews/action-lab-comics/holy-fcked/1</v>
      </c>
      <c r="E12" s="22" t="str">
        <v>No additional follow-up identified.</v>
      </c>
    </row>
    <row r="13" ht="84" hidden="0" customHeight="1">
      <c r="A13" s="22" t="str">
        <v>CL-BAT1-0008</v>
      </c>
      <c r="B13" s="22" t="str">
        <v>Cover artwork</v>
      </c>
      <c r="C13" s="22" t="str">
        <v>The exact cover echoes the paired diagonal swinging figures, billowing capes, yellow field, bat-shaped masthead and/or skyline of Batman #1 (1940). Edition-specific qualifications are recorded in collector notes. Batvark and Cerebus are visible, rather than the actual Batman and Robin. Retailer credits source composition to Bob Kane and Cerebus artwork to Dave Sim. Creator production notes discuss Sandeep Atwal’s mockups and Sean Michael Robinson’s prepress; precise cover adaptation credit remains qualified. Printed aged texture is preserved.</v>
      </c>
      <c r="D13" s="22" t="str">
        <v>https://momentofcerebus.blogspot.com/2017/08/barvark-1-in-stores-now-and-behind.html
https://www.mycomicshop.com/graphicnovels/item?TID=44379551
https://momentofcerebus.blogspot.com/2017/02/aardvark-comics-no1-strange-cerebus-no1.html</v>
      </c>
      <c r="E13" s="22" t="str">
        <v>No additional follow-up identified.</v>
      </c>
    </row>
    <row r="14" ht="96" hidden="0" customHeight="1">
      <c r="A14" s="22" t="str">
        <v>CL-BAT1-0009</v>
      </c>
      <c r="B14" s="22" t="str">
        <v>Cover artwork</v>
      </c>
      <c r="C14" s="22" t="str">
        <v>The exact cover echoes the paired diagonal swinging figures, billowing capes, yellow field, bat-shaped masthead and/or skyline of Batman #1 (1940). Edition-specific qualifications are recorded in collector notes. Publisher credits Steven Butler and Dan Feldmeier and documents an alternate Night edition comprising 10% of production, without a total run. Clean printed scan names Lady Bat and Chaotica the Girl Wonder. Publisher day/night masters have shop watermarks; selected clean printed Day cover. Supplied July 1, 2022 date remains unconfirmed for this edition; Halloween dress is not proof of release date. Night is grouped as the same artwork with changed background colors.</v>
      </c>
      <c r="D14" s="22" t="str">
        <v>https://coffincomicsshop.com/products/lady-death-necrotic-genesis-homage-edition
https://leagueofcomicgeeks.com/comic/1705896/lady-death-necrotic-genesis-premiere-edition-1?variant=7550504</v>
      </c>
      <c r="E14" s="22" t="str">
        <v>No additional follow-up identified.</v>
      </c>
    </row>
    <row r="15" ht="84" hidden="0" customHeight="1">
      <c r="A15" s="22" t="str">
        <v>CL-BAT1-0010</v>
      </c>
      <c r="B15" s="22" t="str">
        <v>Cover artwork</v>
      </c>
      <c r="C15" s="22" t="str">
        <v>The exact cover echoes the paired diagonal swinging figures, billowing capes, yellow field, bat-shaped masthead and/or skyline of Batman #1 (1940). Edition-specific qualifications are recorded in collector notes. Publisher product and edition-specific GCD identify issue #3 Cover D, released July 13, 2022. The exact promotional master nevertheless prints No. 4, as does the supplied collector scan. Retained the documented issue #3 catalog identity and disclosed this inconsistent printed number. Signature explicitly says after Bob Kane; Dinei Ribeiro is credited for colors.</v>
      </c>
      <c r="D15" s="22" t="str">
        <v>https://ablazecomics.myshopify.com/products/belit-valeria-swords-vs-sorcery-3-cover-d
https://www.comics.org/issue/2418254/</v>
      </c>
      <c r="E15" s="22" t="str">
        <v>No additional follow-up identified.</v>
      </c>
    </row>
    <row r="16" ht="72" hidden="0" customHeight="1">
      <c r="A16" s="22" t="str">
        <v>CL-BAT1-0011</v>
      </c>
      <c r="B16" s="22" t="str">
        <v>Cover artwork</v>
      </c>
      <c r="C16" s="22" t="str">
        <v>The exact cover echoes the paired diagonal swinging figures, billowing capes, yellow field, bat-shaped masthead and/or skyline of Batman #1 (1940). Edition-specific qualifications are recorded in collector notes. Original Batman artwork and masthead are adapted with Harley replacing Robin. Printed credit names Bob Kane and Ryan Sook; Jerry Robinson’s source background credit is retained. Publisher DC Connect #25 confirms August 2 and the Sook cardstock variant. Distressed texture is intentional cover design.</v>
      </c>
      <c r="D16" s="22" t="str">
        <v>https://static.dc.com/2022-05/DCConnect_25.pdf
https://www.milehighcomics.com/comicindex/nice/June-2022/Title-HARLEY-QUINN--2021---18-SOOK-by-DC-Comics.html
https://www.comics.org/issue/2462412/</v>
      </c>
      <c r="E16" s="22" t="str">
        <v>No additional follow-up identified.</v>
      </c>
    </row>
    <row r="17" ht="60" hidden="0" customHeight="1">
      <c r="A17" s="22" t="str">
        <v>CL-BAT1-0012</v>
      </c>
      <c r="B17" s="22" t="str">
        <v>Cover artwork</v>
      </c>
      <c r="C17" s="22" t="str">
        <v>The exact cover echoes the paired diagonal swinging figures, billowing capes, yellow field, bat-shaped masthead and/or skyline of Batman #1 (1940). Edition-specific qualifications are recorded in collector notes. Tom King’s published April Fools cardstock variant recreates Batman #1 using stick figures. Signed TK with the note I’m sorry, Bob. Exact edition and release checked; this is a printed variant rather than a unique remarked copy.</v>
      </c>
      <c r="D17" s="22" t="str">
        <v>https://www.comics.org/issue/2514094/?display=grid
https://comicbook.com/comics/news/dc-tom-king-variant-covers-april-fools-2023/</v>
      </c>
      <c r="E17" s="22" t="str">
        <v>No additional follow-up identified.</v>
      </c>
    </row>
    <row r="18" ht="72" hidden="0" customHeight="1">
      <c r="A18" s="22" t="str">
        <v>CL-BAT1-0013</v>
      </c>
      <c r="B18" s="22" t="str">
        <v>Cover artwork</v>
      </c>
      <c r="C18" s="22" t="str">
        <v>The exact cover echoes the paired diagonal swinging figures, billowing capes, yellow field, bat-shaped masthead and/or skyline of Batman #1 (1940). Edition-specific qualifications are recorded in collector notes. Corrected main figures to actual Santa Claus and Robin (Damian Wayne), rather than Batman and Robin wearing Santa costumes. Batman remains identifiable in the masthead portrait. Printed holiday crossover advertisement is part of the cover. December 5, 2023 release differs from February 2024 cover date.</v>
      </c>
      <c r="D18" s="22" t="str">
        <v>https://www.midtowncomics.com/p/2251856-batman-vol-3-140-cover-e-variant-otto-schmidt-santa-card-stock-cover/
https://www.comics.org/issue/2586757/?display=grid
https://www.dc.com/comics/batman-2016/batman-140</v>
      </c>
      <c r="E18" s="22" t="str">
        <v>No additional follow-up identified.</v>
      </c>
    </row>
    <row r="19" ht="96" hidden="0" customHeight="1">
      <c r="A19" s="22" t="str">
        <v>CL-BAT1-0014</v>
      </c>
      <c r="B19" s="22" t="str">
        <v>Cover artwork</v>
      </c>
      <c r="C19" s="22" t="str">
        <v>The exact cover echoes the paired diagonal swinging figures, billowing capes, yellow field, bat-shaped masthead and/or skyline of Batman #1 (1940). Edition-specific qualifications are recorded in collector notes. Artist webstore explicitly names the 1940 target and identifies Cover A with the vintage logo and trade dress. NYCC 2024 edition debut October 17 retained; ordinary issue release was October 16. Selected the unsigned 1014 × 1600 master over signed and slab photos. Covers B and C show unrelated spotlight/Dick Sprang portraits and are excluded from this exact composition family. No print limit announced.</v>
      </c>
      <c r="D19" s="22" t="str">
        <v>https://www.alexrossart.com/products/batman-1-tribute-comic
https://leagueofcomicgeeks.com/comic/4931286/batman-and-robin-year-one-1?variant=2489285</v>
      </c>
      <c r="E19" s="22" t="str">
        <v>No additional follow-up identified.</v>
      </c>
    </row>
    <row r="20" ht="96" hidden="0" customHeight="1">
      <c r="A20" s="22" t="str">
        <v>CL-BAT1-0015</v>
      </c>
      <c r="B20" s="22" t="str">
        <v>Cover artwork</v>
      </c>
      <c r="C20" s="22" t="str">
        <v>The exact cover echoes the paired diagonal swinging figures, billowing capes, yellow field, bat-shaped masthead and/or skyline of Batman #1 (1940). Edition-specific qualifications are recorded in collector notes. Retailer confirms 800 gold-foil copies. Announced for NYCC October 9–12, 2025, with limited online presale October 6. October 9 convention start is used as the edition release rather than the base issue’s September 3 date. Clean 1632 × 2560 press master replaces retailer image containing a Lens icon. Flat digital artwork does not depict physical foil reflections. Robin’s civilian identity is unconfirmed. A separately mentioned black-logo cover is not counted without matching artwork.</v>
      </c>
      <c r="D20" s="22" t="str">
        <v>https://thecomicmint.com/products/batman-1-philip-tan-nycc-gold-foil-variant
https://13thdimension.com/a-groovy-new-variant-1940s-batman-1-meets-2025s-batman-1/</v>
      </c>
      <c r="E20" s="22" t="str">
        <v>Some character identities remain unresolved.</v>
      </c>
    </row>
    <row r="21" ht="24" hidden="0" customHeight="1">
      <c r="A21" s="22" t="str">
        <v>Batman #1 Facsimile Edition (2023/2025) and Comic Mint gold/silver foils</v>
      </c>
      <c r="B21" s="22" t="str">
        <v>Not added</v>
      </c>
      <c r="C21" s="22" t="str">
        <v>Reused original Kane/Robinson cover, not newly drawn homage; supplied PDF original/reprints excluded fromdistinctgallery.</v>
      </c>
      <c r="D21" s="22" t="str">
        <v>https://static.dc.com/2023-06/DC%20Connect_38.pdf</v>
      </c>
      <c r="E21" s="22" t="str">
        <v>Not counted without additional evidence.</v>
      </c>
    </row>
    <row r="22" ht="24" hidden="0" customHeight="1">
      <c r="A22" s="22" t="str">
        <v>Batman and Robin: Year One #1 Alex Ross covers B and C</v>
      </c>
      <c r="B22" s="22" t="str">
        <v>Not added</v>
      </c>
      <c r="C22" s="22" t="str">
        <v>Exact unsigned images inspected: Cover B shows a spotlight duo and Cover C close-up portraits. Neither reproduces the Batman #1 swinging composition; only Cover A qualifies.</v>
      </c>
      <c r="D22" s="22" t="str">
        <v>https://www.alexrossart.com/products/batman-1-tribute-comic</v>
      </c>
      <c r="E22" s="22" t="str">
        <v>Not counted without additional evidence.</v>
      </c>
    </row>
    <row r="23" ht="36" hidden="0" customHeight="1">
      <c r="A23" s="22" t="str">
        <v>Bantam #1 / Bantam (Lupi McGinty)</v>
      </c>
      <c r="B23" s="22" t="str">
        <v>Not added</v>
      </c>
      <c r="C23" s="22" t="str">
        <v>Published parody lead with ISBN 9780983885450. Retailer print date March 31, 2012 differs from digital release July 10, 2013. Exact native cover was not verified in this pass; retained as a research lead rather than adding an unreviewed image.</v>
      </c>
      <c r="D23" s="22" t="str">
        <v>https://comicmix.com/market/bantam/</v>
      </c>
      <c r="E23" s="22" t="str">
        <v>Not counted without additional evidence.</v>
      </c>
    </row>
    <row r="24" ht="15" hidden="0" customHeight="1">
      <c r="A24" s="22" t="str">
        <v>Big Bang Comics #3 Jim Valentino interior tribute</v>
      </c>
      <c r="B24" s="22" t="str">
        <v>Not added</v>
      </c>
      <c r="C24" s="22" t="str">
        <v>Interior page rather than published cover; excluded from the cover gallery.</v>
      </c>
      <c r="D24" s="22" t="str">
        <v>https://ilovecomiccovers.blogspot.com/2011/?m=0</v>
      </c>
      <c r="E24" s="22" t="str">
        <v>Not counted without additional evidence.</v>
      </c>
    </row>
    <row r="25" ht="24" hidden="0" customHeight="1">
      <c r="A25" s="22" t="str">
        <v>Absolute Batman #1 and its2025/2026 homages</v>
      </c>
      <c r="B25" s="22" t="str">
        <v>Not added</v>
      </c>
      <c r="C25" s="22" t="str">
        <v>Different 2024 Nick Dragotta composition, not Batman #1 (1940); separated to prevent target confusion.</v>
      </c>
      <c r="D25" s="22" t="str">
        <v>https://www.dc.com/blog/2025-11-04/batman-1-returns-for-a-third-printing</v>
      </c>
      <c r="E25" s="22" t="str">
        <v>Not counted without additional evidence.</v>
      </c>
    </row>
    <row r="26" ht="48" hidden="0" customHeight="1">
      <c r="A26" s="22" t="str">
        <v>Upcoming review</v>
      </c>
      <c r="B26" s="22" t="str">
        <v>Reviewed 2026-10-21</v>
      </c>
      <c r="C26" s="22" t="str">
        <v>No publisher, artist or retailer confirmed an exact Batman #1 (1940) homage scheduled after October 21, 2026. The new Philip Tan NYCC 2025 addition is already published. Future Batman and Absolute Batman search results often refer to different targets, reprints or unrevealed artwork; no speculative upcoming entries were added.</v>
      </c>
      <c r="D26" s="22" t="str">
        <v>See edition-specific sources above</v>
      </c>
      <c r="E26" s="22" t="str">
        <v>Recheck when new solicitations are published.</v>
      </c>
    </row>
  </sheetData>
  <hyperlinks>
    <hyperlink ref="D2" r:id="Ra49438d058a84e95"/>
    <hyperlink ref="D3" r:id="R66b0212701fd4ad6"/>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sheetPr>
    <pageSetUpPr fitToPage="false"/>
  </sheetPr>
  <sheetViews>
    <sheetView showGridLines="1" workbookViewId="0"/>
  </sheetViews>
  <sheetFormatPr defaultColWidth="8.6796875" defaultRowHeight="15"/>
  <cols>
    <col min="1" max="1" width="26" hidden="0" customWidth="1"/>
    <col min="2" max="2" width="70" hidden="0" customWidth="1"/>
    <col min="3" max="3" width="45" hidden="0" customWidth="1"/>
  </cols>
  <sheetData>
    <row r="1" ht="15" hidden="0">
      <c r="A1" s="4" t="s">
        <v>147</v>
      </c>
      <c r="B1" s="4" t="s">
        <v>148</v>
      </c>
      <c r="C1" s="4" t="s">
        <v>149</v>
      </c>
    </row>
    <row r="2" ht="15" hidden="0" customHeight="1">
      <c r="A2" s="17" t="s">
        <v>16</v>
      </c>
      <c r="B2" s="36" t="str">
        <v>Stable record ID, retained across research updates.</v>
      </c>
      <c r="C2" s="36" t="str">
        <v>CL-ASM238-0001</v>
      </c>
    </row>
    <row r="3" ht="15" hidden="0" customHeight="1">
      <c r="A3" s="17" t="s">
        <v>17</v>
      </c>
      <c r="B3" s="36" t="str">
        <v>Series or collected-edition title for this cover.</v>
      </c>
      <c r="C3" s="36" t="str">
        <v>The Amazing Spider-Man</v>
      </c>
    </row>
    <row r="4" ht="15" hidden="0" customHeight="1">
      <c r="A4" s="17" t="s">
        <v>18</v>
      </c>
      <c r="B4" s="36" t="str">
        <v>Issue number or collected volume designation.</v>
      </c>
      <c r="C4" s="36" t="str">
        <v>#31</v>
      </c>
    </row>
    <row r="5" ht="15" hidden="0" customHeight="1">
      <c r="A5" s="17" t="s">
        <v>19</v>
      </c>
      <c r="B5" s="36" t="str">
        <v>Publication year; exact date can remain unconfirmed.</v>
      </c>
      <c r="C5" s="36" t="str">
        <v>2019</v>
      </c>
    </row>
    <row r="6" ht="15" hidden="0" customHeight="1">
      <c r="A6" s="17" t="s">
        <v>20</v>
      </c>
      <c r="B6" s="36" t="str">
        <v>Publisher or imprint for the exact edition.</v>
      </c>
      <c r="C6" s="36" t="str">
        <v>Marvel Comics</v>
      </c>
    </row>
    <row r="7" ht="15" hidden="0" customHeight="1">
      <c r="A7" s="17" t="s">
        <v>21</v>
      </c>
      <c r="B7" s="36" t="str">
        <v>Cover-specific credits; interior credits are not substituted.</v>
      </c>
      <c r="C7" s="36" t="str">
        <v>Pencils; inks; colors when confirmed</v>
      </c>
    </row>
    <row r="8" ht="15" hidden="0" customHeight="1">
      <c r="A8" s="17" t="s">
        <v>22</v>
      </c>
      <c r="B8" s="36" t="str">
        <v>Exact cover edition; treatments of one drawing are grouped.</v>
      </c>
      <c r="C8" s="36" t="str">
        <v>Trade dress, virgin or sketch edition</v>
      </c>
    </row>
    <row r="9" ht="15" hidden="0" customHeight="1">
      <c r="A9" s="17" t="s">
        <v>23</v>
      </c>
      <c r="B9" s="36" t="str">
        <v>The original cover whose composition is referenced.</v>
      </c>
      <c r="C9" s="36" t="str">
        <v>The Amazing Spider-Man #238</v>
      </c>
    </row>
    <row r="10" ht="15" hidden="0" customHeight="1">
      <c r="A10" s="17" t="s">
        <v>24</v>
      </c>
      <c r="B10" s="36" t="str">
        <v>Relationship to the original; uncertain targets remain qualified.</v>
      </c>
      <c r="C10" s="36" t="str">
        <v>Direct homage; parody; reference</v>
      </c>
    </row>
    <row r="11" ht="15" hidden="0" customHeight="1">
      <c r="A11" s="17" t="s">
        <v>25</v>
      </c>
      <c r="B11" s="36" t="str">
        <v>Named characters identified on the exact artwork.</v>
      </c>
      <c r="C11" s="36" t="str">
        <v>Arachknight</v>
      </c>
    </row>
    <row r="12" ht="15" hidden="0" customHeight="1">
      <c r="A12" s="17" t="s">
        <v>26</v>
      </c>
      <c r="B12" s="36" t="str">
        <v>Confirmed exclusive retailer, or explicit absence/uncertainty.</v>
      </c>
      <c r="C12" s="36" t="str">
        <v>Retailer name; Not documented</v>
      </c>
    </row>
    <row r="13" ht="15" hidden="0" customHeight="1">
      <c r="A13" s="17" t="s">
        <v>27</v>
      </c>
      <c r="B13" s="36" t="str">
        <v>Confirmed event association, when supported.</v>
      </c>
      <c r="C13" s="36" t="str">
        <v>Event name; Not documented</v>
      </c>
    </row>
    <row r="14" ht="15" hidden="0" customHeight="1">
      <c r="A14" s="17" t="s">
        <v>28</v>
      </c>
      <c r="B14" s="36" t="str">
        <v>Documented edition quantity or incentive ratio.</v>
      </c>
      <c r="C14" s="36" t="str">
        <v>500 copies; 1:25; Not documented</v>
      </c>
    </row>
    <row r="15" ht="15" hidden="0" customHeight="1">
      <c r="A15" s="17" t="s">
        <v>29</v>
      </c>
      <c r="B15" s="36" t="str">
        <v>Physical format and documented cover treatment.</v>
      </c>
      <c r="C15" s="36" t="str">
        <v>Comic; foil; trade paperback</v>
      </c>
    </row>
    <row r="16" ht="15" hidden="0" customHeight="1">
      <c r="A16" s="17" t="s">
        <v>30</v>
      </c>
      <c r="B16" s="36" t="str">
        <v>Market and language for the exact edition.</v>
      </c>
      <c r="C16" s="36" t="str">
        <v>US / English</v>
      </c>
    </row>
    <row r="17" ht="15" hidden="0" customHeight="1">
      <c r="A17" s="17" t="s">
        <v>31</v>
      </c>
      <c r="B17" s="36" t="str">
        <v>Confirmed on-sale date, or explicit date limitation.</v>
      </c>
      <c r="C17" s="36" t="str">
        <v>YYYY-MM-DD; Exact release date unconfirmed</v>
      </c>
    </row>
    <row r="18" ht="15" hidden="0" customHeight="1">
      <c r="A18" s="17" t="s">
        <v>32</v>
      </c>
      <c r="B18" s="36" t="str">
        <v>User-supplied ownership status; new research does not imply ownership.</v>
      </c>
      <c r="C18" s="36" t="str">
        <v>Not Owned; Owned; Wishlist; Unspecified</v>
      </c>
    </row>
    <row r="19" ht="15" hidden="0" customHeight="1">
      <c r="A19" s="17" t="s">
        <v>33</v>
      </c>
      <c r="B19" s="36" t="str">
        <v>User-supplied evidence, preserved when present.</v>
      </c>
      <c r="C19" s="36" t="str">
        <v>Not supplied</v>
      </c>
    </row>
    <row r="20" ht="15" hidden="0" customHeight="1">
      <c r="A20" s="17" t="s">
        <v>34</v>
      </c>
      <c r="B20" s="36" t="str">
        <v>Whether the distinct artwork belongs in the public gallery.</v>
      </c>
      <c r="C20" s="36" t="str">
        <v>Show; Hide for grouped art or references</v>
      </c>
    </row>
    <row r="21" ht="15" hidden="0" customHeight="1">
      <c r="A21" s="17" t="s">
        <v>35</v>
      </c>
      <c r="B21" s="36" t="str">
        <v>Readable identifier for this record; stable Catalog ID owns site links.</v>
      </c>
      <c r="C21" s="36" t="str">
        <v>series-issue-variant</v>
      </c>
    </row>
    <row r="22" ht="15" hidden="0" customHeight="1">
      <c r="A22" s="17" t="s">
        <v>36</v>
      </c>
      <c r="B22" s="36" t="str">
        <v>Readable cover title and edition label.</v>
      </c>
      <c r="C22" s="36" t="str">
        <v>Series #issue — edition</v>
      </c>
    </row>
    <row r="23" ht="15" hidden="0" customHeight="1">
      <c r="A23" s="17" t="s">
        <v>37</v>
      </c>
      <c r="B23" s="36" t="str">
        <v>Concise description of this cover and its relationship.</v>
      </c>
      <c r="C23" s="36" t="str">
        <v>Composition and named figures</v>
      </c>
    </row>
    <row r="24" ht="15" hidden="0" customHeight="1">
      <c r="A24" s="17" t="s">
        <v>38</v>
      </c>
      <c r="B24" s="36" t="str">
        <v>Evidence and qualifications tying the cover to its target.</v>
      </c>
      <c r="C24" s="36" t="str">
        <v>Source-supported relationship or open question</v>
      </c>
    </row>
    <row r="25" ht="15" hidden="0" customHeight="1">
      <c r="A25" s="17" t="s">
        <v>39</v>
      </c>
      <c r="B25" s="36" t="str">
        <v>Edition caveats, disputed dates and remaining gaps.</v>
      </c>
      <c r="C25" s="36" t="str">
        <v>Exact day or print quantity unconfirmed</v>
      </c>
    </row>
    <row r="26" ht="24" hidden="0" customHeight="1">
      <c r="A26" s="17" t="s">
        <v>40</v>
      </c>
      <c r="B26" s="36" t="str">
        <v>Verified requires exact-edition and target support; Partial retains gaps. Creator confirmation is distinguished from visual resemblance.</v>
      </c>
      <c r="C26" s="36" t="str">
        <v>Verified; Partial; Needs Review</v>
      </c>
    </row>
    <row r="27" ht="15" hidden="0" customHeight="1">
      <c r="A27" s="17" t="s">
        <v>41</v>
      </c>
      <c r="B27" s="36" t="str">
        <v>Best edition-specific source used in this review.</v>
      </c>
      <c r="C27" s="36" t="str">
        <v>Publisher, creator, distributor or edition listing URL</v>
      </c>
    </row>
    <row r="28" ht="15" hidden="0" customHeight="1">
      <c r="A28" s="17" t="s">
        <v>42</v>
      </c>
      <c r="B28" s="36" t="str">
        <v>Additional corroborating source when available.</v>
      </c>
      <c r="C28" s="36" t="str">
        <v>URL; No additional verified source</v>
      </c>
    </row>
    <row r="29" ht="15" hidden="0" customHeight="1">
      <c r="A29" s="17" t="s">
        <v>43</v>
      </c>
      <c r="B29" s="36" t="str">
        <v>Exact native image selected after visual review.</v>
      </c>
      <c r="C29" s="36" t="str">
        <v>Direct image URL; limitations in Collector Notes</v>
      </c>
    </row>
    <row r="30" ht="15" hidden="0" customHeight="1">
      <c r="A30" s="17" t="s">
        <v>44</v>
      </c>
      <c r="B30" s="36" t="str">
        <v>Record image identifier; the website uses its own stored asset URL.</v>
      </c>
      <c r="C30" s="36" t="str">
        <v>CL-ASM238-0001.jpg</v>
      </c>
    </row>
    <row r="31" ht="15" hidden="0" customHeight="1">
      <c r="A31" s="17" t="s">
        <v>45</v>
      </c>
      <c r="B31" s="36" t="str">
        <v>Verified artist account only when documented.</v>
      </c>
      <c r="C31" s="36" t="str">
        <v>URL; Not documented</v>
      </c>
    </row>
    <row r="32" ht="15" hidden="0" customHeight="1">
      <c r="A32" s="17" t="s">
        <v>46</v>
      </c>
      <c r="B32" s="36" t="str">
        <v>Published or a confirmed announced release state.</v>
      </c>
      <c r="C32" s="36" t="str">
        <v>Published; Solicited/Upcoming; Release unconfirmed</v>
      </c>
    </row>
    <row r="33" ht="15" hidden="0" customHeight="1">
      <c r="A33" s="17" t="s">
        <v>47</v>
      </c>
      <c r="B33" s="36" t="str">
        <v>Research pass that introduced the record.</v>
      </c>
      <c r="C33" s="36" t="str">
        <v>Deep search 2026-10-21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