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2dfb5f73a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47f301c94bd44c42"/>
    <x:sheet xmlns:r="http://schemas.openxmlformats.org/officeDocument/2006/relationships" name="Dashboard" sheetId="2" r:id="R0fc75bb95a5f445d"/>
    <x:sheet xmlns:r="http://schemas.openxmlformats.org/officeDocument/2006/relationships" name="Research Log" sheetId="3" r:id="Rd9b7365acea64fff"/>
    <x:sheet xmlns:r="http://schemas.openxmlformats.org/officeDocument/2006/relationships" name="Data Dictionary" sheetId="4" r:id="R70237c02bd564f8e"/>
  </x:sheets>
</x:workbook>
</file>

<file path=xl/sharedStrings.xml><?xml version="1.0" encoding="utf-8"?>
<x:sst xmlns:x="http://schemas.openxmlformats.org/spreadsheetml/2006/main">
  <x:si>
    <x:t xml:space="preserve">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</x:si>
  <x:si>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</x:si>
  <x:si>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</x:si>
  <x:si>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</x:si>
  <x:si>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</x:si>
  <x:si>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</x:si>
  <x:si>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</x:t>
  </x:si>
  <x:si>
    <x:t xml:space="preserve">Homage Type</x:t>
  </x:si>
  <x:si>
    <x:t xml:space="preserve">Subject</x:t>
  </x:si>
  <x:si>
    <x:t xml:space="preserve">Exclusive</x:t>
  </x:si>
  <x:si>
    <x:t xml:space="preserve">Convention</x:t>
  </x:si>
  <x:si>
    <x:t xml:space="preserve">Print Run</x:t>
  </x:si>
  <x:si>
    <x:t xml:space="preserve">Format / Finish</x:t>
  </x:si>
  <x:si>
    <x:t xml:space="preserve">Country / Language</x:t>
  </x:si>
  <x:si>
    <x:t xml:space="preserve">Release Date</x:t>
  </x:si>
  <x:si>
    <x:t xml:space="preserve">Lineage Notes</x:t>
  </x:si>
  <x:si>
    <x:t xml:space="preserve">Collector Notes</x:t>
  </x:si>
  <x:si>
    <x:t xml:space="preserve">Verification</x:t>
  </x:si>
  <x:si>
    <x:t xml:space="preserve">Primary URL</x:t>
  </x:si>
  <x:si>
    <x:t xml:space="preserve">Secondary URL</x:t>
  </x:si>
  <x:si>
    <x:t xml:space="preserve">Image URL</x:t>
  </x:si>
  <x:si>
    <x:t xml:space="preserve">Artist Instagram</x:t>
  </x:si>
  <x:si>
    <x:t xml:space="preserve">Pub Status</x:t>
  </x:si>
  <x:si>
    <x:t xml:space="preserve">Research Added</x:t>
  </x:si>
  <x:si>
    <x:t xml:space="preserve">The Avengers #4 (1964) Homage Cover Catalog</x:t>
  </x:si>
  <x:si>
    <x:t xml:space="preserve">Original: The Avengers #4, Marvel, Mar 1964 (on sale Jan 1964). Cover by Jack Kirby. Captain America returns.</x:t>
  </x:si>
  <x:si>
    <x:t xml:space="preserve">Summary</x:t>
  </x:si>
  <x:si>
    <x:t xml:space="preserve">Count</x:t>
  </x:si>
  <x:si>
    <x:t xml:space="preserve">Share</x:t>
  </x:si>
  <x:si>
    <x:t xml:space="preserve">Research Log entries</x:t>
  </x:si>
  <x:si>
    <x:t xml:space="preserve">Earliest year</x:t>
  </x:si>
  <x:si>
    <x:t xml:space="preserve">Latest year</x:t>
  </x:si>
  <x:si>
    <x:t xml:space="preserve">Verified</x:t>
  </x:si>
  <x:si>
    <x:t xml:space="preserve">Partial</x:t>
  </x:si>
  <x:si>
    <x:t xml:space="preserve">Needs Review</x:t>
  </x:si>
  <x:si>
    <x:t xml:space="preserve">Homage type</x:t>
  </x:si>
  <x:si>
    <x:t xml:space="preserve">Direct homage</x:t>
  </x:si>
  <x:si>
    <x:t xml:space="preserve">By decade</x:t>
  </x:si>
  <x:si>
    <x:t xml:space="preserve">1960s</x:t>
  </x:si>
  <x:si>
    <x:t xml:space="preserve">1970s</x:t>
  </x:si>
  <x:si>
    <x:t xml:space="preserve">1980s</x:t>
  </x:si>
  <x:si>
    <x:t xml:space="preserve">1990s</x:t>
  </x:si>
  <x:si>
    <x:t xml:space="preserve">2000s</x:t>
  </x:si>
  <x:si>
    <x:t xml:space="preserve">2010s</x:t>
  </x:si>
  <x:si>
    <x:t xml:space="preserve">2020s</x:t>
  </x:si>
  <x:si>
    <x:t xml:space="preserve">Marvel Comics</x:t>
  </x:si>
  <x:si>
    <x:t xml:space="preserve">Image Comics</x:t>
  </x:si>
  <x:si>
    <x:t xml:space="preserve">Archie Comics</x:t>
  </x:si>
  <x:si>
    <x:t xml:space="preserve">DC Comics</x:t>
  </x:si>
  <x:si>
    <x:t xml:space="preserve">Somos Arte</x:t>
  </x:si>
  <x:si>
    <x:t xml:space="preserve">Chapterhouse Comics</x:t>
  </x:si>
  <x:si>
    <x:t xml:space="preserve">Lion Forge Comics</x:t>
  </x:si>
  <x:si>
    <x:t xml:space="preserve">Independent / other</x:t>
  </x:si>
  <x:si>
    <x:t xml:space="preserve">Jolzar Entertainment</x:t>
  </x:si>
  <x:si>
    <x:t xml:space="preserve">Dynamite</x:t>
  </x:si>
  <x:si>
    <x:t xml:space="preserve">Titan Comics</x:t>
  </x:si>
  <x:si>
    <x:t xml:space="preserve">Bubble Comics</x:t>
  </x:si>
  <x:si>
    <x:t xml:space="preserve">Th3rd World</x:t>
  </x:si>
  <x:si>
    <x:t xml:space="preserve">Whatnot Publishing</x:t>
  </x:si>
  <x:si>
    <x:t xml:space="preserve">Acclaim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</x:si>
  <x:si>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</x:si>
  <x:si>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</x:si>
  <x:si>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</x:si>
  <x:si>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</x:si>
  <x:si>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</x:si>
  <x:si>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(61 items)</x:t>
  </x:si>
  <x:si>
    <x:t xml:space="preserve">Source</x:t>
  </x:si>
  <x:si>
    <x:t xml:space="preserve">Primary lead list pulled in full via the browser on 2026-10-13; raw dump saved to the project.</x:t>
  </x:si>
  <x:si>
    <x:t xml:space="preserve">https://leagueofcomicgeeks.com/profile/galko/lists/10573</x:t>
  </x:si>
  <x:si>
    <x:t xml:space="preserve">The Avengers #4 (1964)</x:t>
  </x:si>
  <x:si>
    <x:t xml:space="preserve">Excluded</x:t>
  </x:si>
  <x:si>
    <x:t xml:space="preserve">The original issue or an edition of it.</x:t>
  </x:si>
  <x:si>
    <x:t xml:space="preserve">https://leagueofcomicgeeks.com/comic/5807106/the-avengers-4</x:t>
  </x:si>
  <x:si>
    <x:t xml:space="preserve">The Avengers #4 British Edition (1964)</x:t>
  </x:si>
  <x:si>
    <x:t xml:space="preserve">https://leagueofcomicgeeks.com/comic/5807106/the-avengers-4?variant=1054296</x:t>
  </x:si>
  <x:si>
    <x:t xml:space="preserve">The Avengers #4 JC Penney Marvel Vintage Pack Cover (1993)</x:t>
  </x:si>
  <x:si>
    <x:t xml:space="preserve">Reprint/facsimile/replica edition of an existing cover.</x:t>
  </x:si>
  <x:si>
    <x:t xml:space="preserve">https://leagueofcomicgeeks.com/comic/5807106/the-avengers-4?variant=7455826</x:t>
  </x:si>
  <x:si>
    <x:t xml:space="preserve">The Avengers #4 Marvel Milestone Edition (1995)</x:t>
  </x:si>
  <x:si>
    <x:t xml:space="preserve">https://leagueofcomicgeeks.com/comic/5807106/the-avengers-4?variant=4832170</x:t>
  </x:si>
  <x:si>
    <x:t xml:space="preserve">Field</x:t>
  </x:si>
  <x:si>
    <x:t xml:space="preserve">Definition</x:t>
  </x:si>
  <x:si>
    <x:t xml:space="preserve">Series title of the homage comic.</x:t>
  </x:si>
  <x:si>
    <x:t xml:space="preserve">Issue number; series year added when ambiguous.</x:t>
  </x:si>
  <x:si>
    <x:t xml:space="preserve">Publication year (cover-date year when no street date).</x:t>
  </x:si>
  <x:si>
    <x:t xml:space="preserve">Publisher (imprint in parentheses).</x:t>
  </x:si>
  <x:si>
    <x:t xml:space="preserve">Homage cover artist; notes say when inferred.</x:t>
  </x:si>
  <x:si>
    <x:t xml:space="preserve">Which cover of the issue is the homage.</x:t>
  </x:si>
  <x:si>
    <x:t xml:space="preserve">Direct homage, Parody / homage, Self-homage / reinterpretation, or Needs target review (listed as a homage but composition not yet checked).</x:t>
  </x:si>
  <x:si>
    <x:t xml:space="preserve">Characters shown, when known.</x:t>
  </x:si>
  <x:si>
    <x:t xml:space="preserve">Retailer exclusive, if any.</x:t>
  </x:si>
  <x:si>
    <x:t xml:space="preserve">Convention exclusive, if any.</x:t>
  </x:si>
  <x:si>
    <x:t xml:space="preserve">Limit or ratio when stated.</x:t>
  </x:si>
  <x:si>
    <x:t xml:space="preserve">Cover format (standard, variant, magazine, HC, ashcan).</x:t>
  </x:si>
  <x:si>
    <x:t xml:space="preserve">Edition market.</x:t>
  </x:si>
  <x:si>
    <x:t xml:space="preserve">Street date YYYY-MM-DD, or cover date as noted.</x:t>
  </x:si>
  <x:si>
    <x:t xml:space="preserve">Evidence tying the cover to Giant-Size X-Men #1.</x:t>
  </x:si>
  <x:si>
    <x:t xml:space="preserve">Caveats, conflicts and next checks.</x:t>
  </x:si>
  <x:si>
    <x:t xml:space="preserve">Verified = two sources name GSXM #1 as the target (an explicit statement on the issue's own database record plus a curated homage list counts). Partial = one source. Needs Review = conflict or target unconfirmed.</x:t>
  </x:si>
  <x:si>
    <x:t xml:space="preserve">Best source.</x:t>
  </x:si>
  <x:si>
    <x:t xml:space="preserve">Corroborating source.</x:t>
  </x:si>
  <x:si>
    <x:t xml:space="preserve">Direct cover image when found (not all viewed).</x:t>
  </x:si>
  <x:si>
    <x:t xml:space="preserve">Not researched this round.</x:t>
  </x:si>
  <x:si>
    <x:t xml:space="preserve">Published / Upcoming.</x:t>
  </x:si>
  <x:si>
    <x:t xml:space="preserve">Research round that added the row.</x:t>
  </x:si>
</x:sst>
</file>

<file path=xl/styles.xml><?xml version="1.0" encoding="utf-8"?>
<x:styleSheet xmlns:x="http://schemas.openxmlformats.org/spreadsheetml/2006/main">
  <x:numFmts count="4">
    <x:numFmt numFmtId="164" formatCode="General"/>
    <x:numFmt numFmtId="165" formatCode="0%"/>
    <x:numFmt numFmtId="200" formatCode="0"/>
    <x:numFmt numFmtId="201" formatCode="yyyy-mm-dd"/>
  </x:numFmts>
  <x:fonts count="12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0"/>
      <x:color rgb="FFFFFFFF"/>
      <x:name val="Arial"/>
    </x:font>
    <x:font>
      <x:sz val="10"/>
      <x:name val="Arial"/>
    </x:font>
    <x:font>
      <x:u val="single"/>
      <x:sz val="10"/>
      <x:color rgb="FF1F5FBF"/>
      <x:name val="Arial"/>
    </x:font>
    <x:font>
      <x:b/>
      <x:sz val="14"/>
      <x:name val="Arial"/>
    </x:font>
    <x:font>
      <x:sz val="10"/>
      <x:color theme="1"/>
      <x:name val="Arial"/>
    </x:font>
    <x:font>
      <x:i/>
      <x:sz val="10"/>
      <x:name val="Arial"/>
    </x:font>
    <x:font>
      <x:sz val="9"/>
      <x:color rgb="FF666666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3A5F"/>
      </x:patternFill>
    </x:fill>
  </x:fills>
  <x:borders count="1">
    <x:border diagonalUp="0" diagonalDown="0">
      <x:left/>
      <x:right/>
      <x:top/>
      <x:bottom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17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5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6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7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0" applyProtection="0">
      <x:alignment horizontal="general" vertical="bottom" wrapText="0" shrinkToFit="0"/>
      <x:protection locked="1" hidden="0"/>
    </x:xf>
    <x:xf numFmtId="165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200" fontId="1" fillId="0" borderId="0" xfId="0" applyNumberFormat="1" applyFont="1" applyFill="1" applyBorder="1" applyAlignment="1">
      <x:alignment horizontal="general" vertical="top" wrapText="1"/>
    </x:xf>
    <x:xf numFmtId="200" fontId="0" fillId="0" borderId="0" xfId="0" applyNumberFormat="1" applyFont="1" applyFill="1" applyBorder="1" applyAlignment="1">
      <x:alignment horizontal="general" vertical="bottom" wrapText="0"/>
    </x:xf>
    <x:xf numFmtId="201" fontId="1" fillId="0" borderId="0" xfId="0" applyNumberFormat="1" applyFont="1" applyFill="1" applyBorder="1" applyAlignment="1">
      <x:alignment horizontal="general" vertical="top" wrapText="1"/>
    </x:xf>
    <x:xf numFmtId="201" fontId="0" fillId="0" borderId="0" xfId="0" applyNumberFormat="1" applyFont="1" applyFill="1" applyBorder="1" applyAlignment="1">
      <x:alignment horizontal="general" vertical="bottom" wrapText="0"/>
    </x:xf>
    <x:xf numFmtId="164" fontId="9" fillId="0" borderId="0" xfId="0" applyNumberFormat="1" applyFont="1" applyFill="1" applyBorder="1" applyAlignment="1">
      <x:alignment horizontal="general" vertical="bottom" wrapText="1"/>
    </x:xf>
    <x:xf numFmtId="164" fontId="10" fillId="0" borderId="0" xfId="0" applyNumberFormat="1" applyFont="1" applyFill="1" applyBorder="1" applyAlignment="1">
      <x:alignment horizontal="general" vertical="bottom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9">
    <x:dxf>
      <x:fill>
        <x:patternFill>
          <x:bgColor rgb="FF1F3A5F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1F5FB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FFC7C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1F5FBF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6EFCE"/>
      <x:rgbColor rgb="FFFFEB9C"/>
      <x:rgbColor rgb="FF99CCFF"/>
      <x:rgbColor rgb="FFFF99CC"/>
      <x:rgbColor rgb="FFCC99FF"/>
      <x:rgbColor rgb="FFFFC7CE"/>
      <x:rgbColor rgb="FF3366FF"/>
      <x:rgbColor rgb="FF33CCCC"/>
      <x:rgbColor rgb="FF99CC00"/>
      <x:rgbColor rgb="FFFFCC00"/>
      <x:rgbColor rgb="FFFF9900"/>
      <x:rgbColor rgb="FFFF6600"/>
      <x:rgbColor rgb="FF666666"/>
      <x:rgbColor rgb="FF969696"/>
      <x:rgbColor rgb="FF1F3A5F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c9582e58d4722" /><Relationship Type="http://schemas.openxmlformats.org/officeDocument/2006/relationships/theme" Target="/xl/theme/theme1.xml" Id="R03b9fa5f011b4584" /><Relationship Type="http://schemas.openxmlformats.org/officeDocument/2006/relationships/sharedStrings" Target="/xl/sharedStrings.xml" Id="R19a17eb61d604d27" /><Relationship Type="http://schemas.openxmlformats.org/officeDocument/2006/relationships/worksheet" Target="/xl/worksheets/sheet1.xml" Id="R47f301c94bd44c42" /><Relationship Type="http://schemas.openxmlformats.org/officeDocument/2006/relationships/worksheet" Target="/xl/worksheets/sheet2.xml" Id="R0fc75bb95a5f445d" /><Relationship Type="http://schemas.openxmlformats.org/officeDocument/2006/relationships/worksheet" Target="/xl/worksheets/sheet3.xml" Id="Rd9b7365acea64fff" /><Relationship Type="http://schemas.openxmlformats.org/officeDocument/2006/relationships/worksheet" Target="/xl/worksheets/sheet4.xml" Id="R70237c02bd564f8e" /></Relationships>
</file>

<file path=xl/tables/table1.xml><?xml version="1.0" encoding="utf-8"?>
<x:table xmlns:x="http://schemas.openxmlformats.org/spreadsheetml/2006/main" id="1" name="A4Catalog" displayName="A4Catalog" ref="A1:X56" headerRowCount="1" totalsRowCount="0" totalsRowShown="0">
  <x:autoFilter ref="A1:X56"/>
  <x:tableColumns count="24">
    <x:tableColumn id="1" name="ID"/>
    <x:tableColumn id="2" name="Title"/>
    <x:tableColumn id="3" name="Issue"/>
    <x:tableColumn id="4" name="Year"/>
    <x:tableColumn id="5" name="Publisher"/>
    <x:tableColumn id="6" name="Cover Artist"/>
    <x:tableColumn id="7" name="Variant"/>
    <x:tableColumn id="8" name="Homage Type"/>
    <x:tableColumn id="9" name="Subject"/>
    <x:tableColumn id="10" name="Exclusive"/>
    <x:tableColumn id="11" name="Convention"/>
    <x:tableColumn id="12" name="Print Run"/>
    <x:tableColumn id="13" name="Format / Finish"/>
    <x:tableColumn id="14" name="Country / Language"/>
    <x:tableColumn id="15" name="Release Date"/>
    <x:tableColumn id="16" name="Lineage Notes"/>
    <x:tableColumn id="17" name="Collector Notes"/>
    <x:tableColumn id="18" name="Verification"/>
    <x:tableColumn id="19" name="Primary URL"/>
    <x:tableColumn id="20" name="Secondary URL"/>
    <x:tableColumn id="21" name="Image URL"/>
    <x:tableColumn id="22" name="Artist Instagram"/>
    <x:tableColumn id="23" name="Pub Status"/>
    <x:tableColumn id="24" name="Research Added"/>
  </x:tableColumns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3541116/the-incredible-hulk-283" TargetMode="External" Id="R1c832ec21118470f" /><Relationship Type="http://schemas.openxmlformats.org/officeDocument/2006/relationships/hyperlink" Target="https://leagueofcomicgeeks.com/profile/galko/lists/10573" TargetMode="External" Id="R57a4d7ac57b240e5" /><Relationship Type="http://schemas.openxmlformats.org/officeDocument/2006/relationships/hyperlink" Target="https://s3.amazonaws.com/comicgeeks/comics/covers/medium-3541116.jpg" TargetMode="External" Id="Rcfe34c09b8eb491d" /><Relationship Type="http://schemas.openxmlformats.org/officeDocument/2006/relationships/hyperlink" Target="https://leagueofcomicgeeks.com/comic/1133533/captain-america-337" TargetMode="External" Id="R04231a6bd3b04204" /><Relationship Type="http://schemas.openxmlformats.org/officeDocument/2006/relationships/hyperlink" Target="https://leagueofcomicgeeks.com/profile/galko/lists/10573" TargetMode="External" Id="R954fc6f5fd3a480a" /><Relationship Type="http://schemas.openxmlformats.org/officeDocument/2006/relationships/hyperlink" Target="https://s3.amazonaws.com/comicgeeks/comics/covers/medium-1133533.jpg" TargetMode="External" Id="R4ef9cc3966744c53" /><Relationship Type="http://schemas.openxmlformats.org/officeDocument/2006/relationships/hyperlink" Target="https://leagueofcomicgeeks.com/comic/8857888/the-marvel-saga-19" TargetMode="External" Id="Rca6fcb3590bf4f80" /><Relationship Type="http://schemas.openxmlformats.org/officeDocument/2006/relationships/hyperlink" Target="https://leagueofcomicgeeks.com/profile/galko/lists/10573" TargetMode="External" Id="R02bc22270c3446d8" /><Relationship Type="http://schemas.openxmlformats.org/officeDocument/2006/relationships/hyperlink" Target="https://s3.amazonaws.com/comicgeeks/comics/covers/medium-8857888.jpg" TargetMode="External" Id="Reaaccba783bd4d5f" /><Relationship Type="http://schemas.openxmlformats.org/officeDocument/2006/relationships/hyperlink" Target="https://leagueofcomicgeeks.com/comic/9289952/what-if-29" TargetMode="External" Id="Rae86c303b4274db5" /><Relationship Type="http://schemas.openxmlformats.org/officeDocument/2006/relationships/hyperlink" Target="https://leagueofcomicgeeks.com/profile/galko/lists/10573" TargetMode="External" Id="R09422e07c70a4571" /><Relationship Type="http://schemas.openxmlformats.org/officeDocument/2006/relationships/hyperlink" Target="https://s3.amazonaws.com/comicgeeks/comics/covers/medium-9289952.jpg" TargetMode="External" Id="Rfe979c8723b24d01" /><Relationship Type="http://schemas.openxmlformats.org/officeDocument/2006/relationships/hyperlink" Target="https://leagueofcomicgeeks.com/comic/2739328/jughead-32" TargetMode="External" Id="Rfdbcd263b3794222" /><Relationship Type="http://schemas.openxmlformats.org/officeDocument/2006/relationships/hyperlink" Target="https://leagueofcomicgeeks.com/profile/galko/lists/10573" TargetMode="External" Id="R42f16ee58dae4eac" /><Relationship Type="http://schemas.openxmlformats.org/officeDocument/2006/relationships/hyperlink" Target="https://s3.amazonaws.com/comicgeeks/comics/covers/medium-2739328.jpg" TargetMode="External" Id="R8fc84ea922d5452f" /><Relationship Type="http://schemas.openxmlformats.org/officeDocument/2006/relationships/hyperlink" Target="https://leagueofcomicgeeks.com/comic/9146909/lethargic-comics-weakly-8" TargetMode="External" Id="R00467682cbe04f36" /><Relationship Type="http://schemas.openxmlformats.org/officeDocument/2006/relationships/hyperlink" Target="https://leagueofcomicgeeks.com/profile/galko/lists/10573" TargetMode="External" Id="R00dbfcf283384557" /><Relationship Type="http://schemas.openxmlformats.org/officeDocument/2006/relationships/hyperlink" Target="https://s3.amazonaws.com/comicgeeks/comics/covers/medium-9146909.jpg" TargetMode="External" Id="Rae6aa4eb88fa4bc5" /><Relationship Type="http://schemas.openxmlformats.org/officeDocument/2006/relationships/hyperlink" Target="https://leagueofcomicgeeks.com/comic/4700708/what-if-67" TargetMode="External" Id="R7b75704634c0492b" /><Relationship Type="http://schemas.openxmlformats.org/officeDocument/2006/relationships/hyperlink" Target="https://leagueofcomicgeeks.com/profile/galko/lists/10573" TargetMode="External" Id="R463cd0036b5a407f" /><Relationship Type="http://schemas.openxmlformats.org/officeDocument/2006/relationships/hyperlink" Target="https://s3.amazonaws.com/comicgeeks/comics/covers/medium-4700708.jpg" TargetMode="External" Id="R2385ec2f9f6b4fd4" /><Relationship Type="http://schemas.openxmlformats.org/officeDocument/2006/relationships/hyperlink" Target="https://leagueofcomicgeeks.com/comic/1434744/x-o-manowar-10" TargetMode="External" Id="R7c3a5e9ff36f499f" /><Relationship Type="http://schemas.openxmlformats.org/officeDocument/2006/relationships/hyperlink" Target="https://leagueofcomicgeeks.com/profile/galko/lists/10573" TargetMode="External" Id="R5b61ebb8563045de" /><Relationship Type="http://schemas.openxmlformats.org/officeDocument/2006/relationships/hyperlink" Target="https://s3.amazonaws.com/comicgeeks/comics/covers/medium-1434744.jpg" TargetMode="External" Id="Rf04da15fc5784cff" /><Relationship Type="http://schemas.openxmlformats.org/officeDocument/2006/relationships/hyperlink" Target="https://leagueofcomicgeeks.com/comic/7367761/sharky-4" TargetMode="External" Id="R52917fa1e9564641" /><Relationship Type="http://schemas.openxmlformats.org/officeDocument/2006/relationships/hyperlink" Target="https://leagueofcomicgeeks.com/profile/galko/lists/10573" TargetMode="External" Id="R6ca1bc0221d348bf" /><Relationship Type="http://schemas.openxmlformats.org/officeDocument/2006/relationships/hyperlink" Target="https://s3.amazonaws.com/comicgeeks/comics/covers/medium-7367761.jpg" TargetMode="External" Id="R425238d48d49499e" /><Relationship Type="http://schemas.openxmlformats.org/officeDocument/2006/relationships/hyperlink" Target="https://leagueofcomicgeeks.com/comic/9511939/tom-strongs-terrific-tales-12" TargetMode="External" Id="R27f539eb248c4afb" /><Relationship Type="http://schemas.openxmlformats.org/officeDocument/2006/relationships/hyperlink" Target="https://leagueofcomicgeeks.com/profile/galko/lists/10573" TargetMode="External" Id="R0f5a4ca9e3e34586" /><Relationship Type="http://schemas.openxmlformats.org/officeDocument/2006/relationships/hyperlink" Target="https://s3.amazonaws.com/comicgeeks/comics/covers/medium-9511939.jpg" TargetMode="External" Id="R8212781814174724" /><Relationship Type="http://schemas.openxmlformats.org/officeDocument/2006/relationships/hyperlink" Target="https://leagueofcomicgeeks.com/comic/6541217/marvel-zombies-2" TargetMode="External" Id="R4e182c1887624da9" /><Relationship Type="http://schemas.openxmlformats.org/officeDocument/2006/relationships/hyperlink" Target="https://leagueofcomicgeeks.com/profile/galko/lists/10573" TargetMode="External" Id="R551b8e51874d403d" /><Relationship Type="http://schemas.openxmlformats.org/officeDocument/2006/relationships/hyperlink" Target="https://s3.amazonaws.com/comicgeeks/comics/covers/medium-6541217.jpg" TargetMode="External" Id="R6933293c396b4640" /><Relationship Type="http://schemas.openxmlformats.org/officeDocument/2006/relationships/hyperlink" Target="https://leagueofcomicgeeks.com/comic/6499718/world-war-hulk-gamma-corps-1" TargetMode="External" Id="R29f396fc49cd4015" /><Relationship Type="http://schemas.openxmlformats.org/officeDocument/2006/relationships/hyperlink" Target="https://leagueofcomicgeeks.com/profile/galko/lists/10573" TargetMode="External" Id="R0f8dd0b555214831" /><Relationship Type="http://schemas.openxmlformats.org/officeDocument/2006/relationships/hyperlink" Target="https://s3.amazonaws.com/comicgeeks/comics/covers/medium-6499718.jpg" TargetMode="External" Id="R78d8e2bfdcbd48a3" /><Relationship Type="http://schemas.openxmlformats.org/officeDocument/2006/relationships/hyperlink" Target="https://leagueofcomicgeeks.com/comic/2439479/marvel-apes-0" TargetMode="External" Id="Rbc31c25a7541413c" /><Relationship Type="http://schemas.openxmlformats.org/officeDocument/2006/relationships/hyperlink" Target="https://leagueofcomicgeeks.com/profile/galko/lists/10573" TargetMode="External" Id="R52a9dc5ff2f84b53" /><Relationship Type="http://schemas.openxmlformats.org/officeDocument/2006/relationships/hyperlink" Target="https://s3.amazonaws.com/comicgeeks/comics/covers/medium-2439479.jpg" TargetMode="External" Id="Rd8ebd36c98ce4fc9" /><Relationship Type="http://schemas.openxmlformats.org/officeDocument/2006/relationships/hyperlink" Target="https://leagueofcomicgeeks.com/comic/7099653/pvp-40" TargetMode="External" Id="R05c5427dc04a4289" /><Relationship Type="http://schemas.openxmlformats.org/officeDocument/2006/relationships/hyperlink" Target="https://leagueofcomicgeeks.com/profile/galko/lists/10573" TargetMode="External" Id="Ra908697711724023" /><Relationship Type="http://schemas.openxmlformats.org/officeDocument/2006/relationships/hyperlink" Target="https://s3.amazonaws.com/comicgeeks/comics/covers/medium-7099653.jpg" TargetMode="External" Id="R8eb3b38bd9e748fb" /><Relationship Type="http://schemas.openxmlformats.org/officeDocument/2006/relationships/hyperlink" Target="https://leagueofcomicgeeks.com/comic/7057909/the-mighty-avengers-12" TargetMode="External" Id="R8cf79f6db78e4516" /><Relationship Type="http://schemas.openxmlformats.org/officeDocument/2006/relationships/hyperlink" Target="https://leagueofcomicgeeks.com/profile/galko/lists/10573" TargetMode="External" Id="R16a96a3cc8f24b2f" /><Relationship Type="http://schemas.openxmlformats.org/officeDocument/2006/relationships/hyperlink" Target="https://s3.amazonaws.com/comicgeeks/comics/covers/medium-7057909.jpg" TargetMode="External" Id="R6304dcb796d4492e" /><Relationship Type="http://schemas.openxmlformats.org/officeDocument/2006/relationships/hyperlink" Target="https://leagueofcomicgeeks.com/comic/7486411/fin-fang-four-return-1" TargetMode="External" Id="Rdb7cce18edd44559" /><Relationship Type="http://schemas.openxmlformats.org/officeDocument/2006/relationships/hyperlink" Target="https://leagueofcomicgeeks.com/profile/galko/lists/10573" TargetMode="External" Id="R88006332e5784991" /><Relationship Type="http://schemas.openxmlformats.org/officeDocument/2006/relationships/hyperlink" Target="https://s3.amazonaws.com/comicgeeks/comics/covers/medium-7486411.jpg" TargetMode="External" Id="R2f7c22c3acd54962" /><Relationship Type="http://schemas.openxmlformats.org/officeDocument/2006/relationships/hyperlink" Target="https://leagueofcomicgeeks.com/comic/5422168/marvel-super-hero-squad-1?variant=7450560" TargetMode="External" Id="R121b90ccc334447a" /><Relationship Type="http://schemas.openxmlformats.org/officeDocument/2006/relationships/hyperlink" Target="https://leagueofcomicgeeks.com/profile/galko/lists/10573" TargetMode="External" Id="Rf635b1add0924afb" /><Relationship Type="http://schemas.openxmlformats.org/officeDocument/2006/relationships/hyperlink" Target="https://s3.amazonaws.com/comicgeeks/comics/covers/medium-7450560.jpg" TargetMode="External" Id="Ref8f274e31724dad" /><Relationship Type="http://schemas.openxmlformats.org/officeDocument/2006/relationships/hyperlink" Target="https://leagueofcomicgeeks.com/comic/7456426/marvel-super-hero-squad-2" TargetMode="External" Id="Re83442c4dd20402b" /><Relationship Type="http://schemas.openxmlformats.org/officeDocument/2006/relationships/hyperlink" Target="https://leagueofcomicgeeks.com/profile/galko/lists/10573" TargetMode="External" Id="R20dfd815916544b4" /><Relationship Type="http://schemas.openxmlformats.org/officeDocument/2006/relationships/hyperlink" Target="https://s3.amazonaws.com/comicgeeks/comics/covers/medium-7456426.jpg" TargetMode="External" Id="R9146c213b9004c11" /><Relationship Type="http://schemas.openxmlformats.org/officeDocument/2006/relationships/hyperlink" Target="https://leagueofcomicgeeks.com/comic/1090322/the-stuff-of-legend-a-jesters-tale-1?variant=9577916" TargetMode="External" Id="R83f577777cce4843" /><Relationship Type="http://schemas.openxmlformats.org/officeDocument/2006/relationships/hyperlink" Target="https://leagueofcomicgeeks.com/profile/galko/lists/10573" TargetMode="External" Id="R60010fe169c94d1f" /><Relationship Type="http://schemas.openxmlformats.org/officeDocument/2006/relationships/hyperlink" Target="https://s3.amazonaws.com/comicgeeks/comics/covers/medium-9577916.jpg" TargetMode="External" Id="R0af68b27a2564d27" /><Relationship Type="http://schemas.openxmlformats.org/officeDocument/2006/relationships/hyperlink" Target="https://leagueofcomicgeeks.com/comic/5134110/avengers-24now?variant=2773020" TargetMode="External" Id="R6783b4d42df0455f" /><Relationship Type="http://schemas.openxmlformats.org/officeDocument/2006/relationships/hyperlink" Target="https://leagueofcomicgeeks.com/profile/galko/lists/10573" TargetMode="External" Id="R7ea2cb600fb342b8" /><Relationship Type="http://schemas.openxmlformats.org/officeDocument/2006/relationships/hyperlink" Target="https://s3.amazonaws.com/comicgeeks/comics/covers/medium-2773020.jpg" TargetMode="External" Id="R11f28a6872144e31" /><Relationship Type="http://schemas.openxmlformats.org/officeDocument/2006/relationships/hyperlink" Target="https://leagueofcomicgeeks.com/comic/2241375/impractical-jokers-1" TargetMode="External" Id="R4db6d1b67b2b4955" /><Relationship Type="http://schemas.openxmlformats.org/officeDocument/2006/relationships/hyperlink" Target="https://leagueofcomicgeeks.com/profile/galko/lists/10573" TargetMode="External" Id="R9fffb7bc48f747da" /><Relationship Type="http://schemas.openxmlformats.org/officeDocument/2006/relationships/hyperlink" Target="https://s3.amazonaws.com/comicgeeks/comics/covers/medium-2241375.jpg" TargetMode="External" Id="Rfd1647a2520e4f03" /><Relationship Type="http://schemas.openxmlformats.org/officeDocument/2006/relationships/hyperlink" Target="https://leagueofcomicgeeks.com/comic/8144954/uncanny-avengers-4?variant=1635827" TargetMode="External" Id="Re1fc66e2801440c8" /><Relationship Type="http://schemas.openxmlformats.org/officeDocument/2006/relationships/hyperlink" Target="https://leagueofcomicgeeks.com/profile/galko/lists/10573" TargetMode="External" Id="R28746e90a3bf4596" /><Relationship Type="http://schemas.openxmlformats.org/officeDocument/2006/relationships/hyperlink" Target="https://s3.amazonaws.com/comicgeeks/comics/covers/medium-1635827.jpg" TargetMode="External" Id="Rb0dad1988d0c45f1" /><Relationship Type="http://schemas.openxmlformats.org/officeDocument/2006/relationships/hyperlink" Target="https://leagueofcomicgeeks.com/comic/7724921/avengers-36?variant=8213616" TargetMode="External" Id="Rcf16f91f80fd484d" /><Relationship Type="http://schemas.openxmlformats.org/officeDocument/2006/relationships/hyperlink" Target="https://leagueofcomicgeeks.com/profile/galko/lists/10573" TargetMode="External" Id="R65e432dbde204eb6" /><Relationship Type="http://schemas.openxmlformats.org/officeDocument/2006/relationships/hyperlink" Target="https://s3.amazonaws.com/comicgeeks/comics/covers/medium-8213616.jpg" TargetMode="External" Id="Rbf71d9dddee14960" /><Relationship Type="http://schemas.openxmlformats.org/officeDocument/2006/relationships/hyperlink" Target="https://leagueofcomicgeeks.com/comic/8984529/captain-america-and-the-mighty-avengers-1?variant=9309740" TargetMode="External" Id="R7d7a892796df4e22" /><Relationship Type="http://schemas.openxmlformats.org/officeDocument/2006/relationships/hyperlink" Target="https://leagueofcomicgeeks.com/profile/galko/lists/10573" TargetMode="External" Id="Rf9b0c4657d614de1" /><Relationship Type="http://schemas.openxmlformats.org/officeDocument/2006/relationships/hyperlink" Target="https://s3.amazonaws.com/comicgeeks/comics/covers/medium-9309740.jpg" TargetMode="External" Id="R50eac5c7c70d4b7b" /><Relationship Type="http://schemas.openxmlformats.org/officeDocument/2006/relationships/hyperlink" Target="https://leagueofcomicgeeks.com/comic/7335454/mega-man-50?variant=5390858" TargetMode="External" Id="R9a0a00e045a4484a" /><Relationship Type="http://schemas.openxmlformats.org/officeDocument/2006/relationships/hyperlink" Target="https://leagueofcomicgeeks.com/profile/galko/lists/10573" TargetMode="External" Id="R9e687415bea24b89" /><Relationship Type="http://schemas.openxmlformats.org/officeDocument/2006/relationships/hyperlink" Target="https://s3.amazonaws.com/comicgeeks/comics/covers/medium-5390858.jpg" TargetMode="External" Id="R509463a044384328" /><Relationship Type="http://schemas.openxmlformats.org/officeDocument/2006/relationships/hyperlink" Target="https://leagueofcomicgeeks.com/comic/5322104/uncanny-avengers-omnibus-hc" TargetMode="External" Id="R0286d3f0283f44ef" /><Relationship Type="http://schemas.openxmlformats.org/officeDocument/2006/relationships/hyperlink" Target="https://leagueofcomicgeeks.com/profile/galko/lists/10573" TargetMode="External" Id="Rfdf3167794224342" /><Relationship Type="http://schemas.openxmlformats.org/officeDocument/2006/relationships/hyperlink" Target="https://s3.amazonaws.com/comicgeeks/comics/covers/medium-5322104.jpg" TargetMode="External" Id="R6b6fa42655344042" /><Relationship Type="http://schemas.openxmlformats.org/officeDocument/2006/relationships/hyperlink" Target="https://leagueofcomicgeeks.com/comic/8286681/chapterhouse-summer-special-1?variant=5120633" TargetMode="External" Id="R1c8a9d4a149f4831" /><Relationship Type="http://schemas.openxmlformats.org/officeDocument/2006/relationships/hyperlink" Target="https://leagueofcomicgeeks.com/profile/galko/lists/10573" TargetMode="External" Id="Rac661ae998a545c8" /><Relationship Type="http://schemas.openxmlformats.org/officeDocument/2006/relationships/hyperlink" Target="https://s3.amazonaws.com/comicgeeks/comics/covers/medium-5120633.jpg" TargetMode="External" Id="Rbb549fe64da04c21" /><Relationship Type="http://schemas.openxmlformats.org/officeDocument/2006/relationships/hyperlink" Target="https://leagueofcomicgeeks.com/comic/6966858/deadpool-15?variant=5094592" TargetMode="External" Id="R832940bb6e1c43f8" /><Relationship Type="http://schemas.openxmlformats.org/officeDocument/2006/relationships/hyperlink" Target="https://leagueofcomicgeeks.com/profile/galko/lists/10573" TargetMode="External" Id="R037154cb15c0460a" /><Relationship Type="http://schemas.openxmlformats.org/officeDocument/2006/relationships/hyperlink" Target="https://s3.amazonaws.com/comicgeeks/comics/covers/medium-5094592.jpg" TargetMode="External" Id="Rd8fb0c85b38a40da" /><Relationship Type="http://schemas.openxmlformats.org/officeDocument/2006/relationships/hyperlink" Target="https://leagueofcomicgeeks.com/comic/2943115/madballs-4" TargetMode="External" Id="R6cc914c406774a47" /><Relationship Type="http://schemas.openxmlformats.org/officeDocument/2006/relationships/hyperlink" Target="https://leagueofcomicgeeks.com/profile/galko/lists/10573" TargetMode="External" Id="Re7d87484e7474dde" /><Relationship Type="http://schemas.openxmlformats.org/officeDocument/2006/relationships/hyperlink" Target="https://s3.amazonaws.com/comicgeeks/comics/covers/medium-2943115.jpg" TargetMode="External" Id="R1d4057509edd4a4d" /><Relationship Type="http://schemas.openxmlformats.org/officeDocument/2006/relationships/hyperlink" Target="https://leagueofcomicgeeks.com/comic/6314392/avengers-4" TargetMode="External" Id="Re71e26f396564e55" /><Relationship Type="http://schemas.openxmlformats.org/officeDocument/2006/relationships/hyperlink" Target="https://leagueofcomicgeeks.com/profile/galko/lists/10573" TargetMode="External" Id="R5973024084ac4ef4" /><Relationship Type="http://schemas.openxmlformats.org/officeDocument/2006/relationships/hyperlink" Target="https://s3.amazonaws.com/comicgeeks/comics/covers/medium-6314392.jpg" TargetMode="External" Id="R75319e971ad14883" /><Relationship Type="http://schemas.openxmlformats.org/officeDocument/2006/relationships/hyperlink" Target="https://leagueofcomicgeeks.com/comic/8139165/secret-empire-1?variant=4789103" TargetMode="External" Id="R8e205de09e1a4d7b" /><Relationship Type="http://schemas.openxmlformats.org/officeDocument/2006/relationships/hyperlink" Target="https://leagueofcomicgeeks.com/profile/galko/lists/10573" TargetMode="External" Id="Rd835dd92a5b7479b" /><Relationship Type="http://schemas.openxmlformats.org/officeDocument/2006/relationships/hyperlink" Target="https://s3.amazonaws.com/comicgeeks/comics/covers/medium-4789103.jpg" TargetMode="External" Id="R9c66e88304204e1a" /><Relationship Type="http://schemas.openxmlformats.org/officeDocument/2006/relationships/hyperlink" Target="https://leagueofcomicgeeks.com/comic/8139165/secret-empire-1?variant=9387885" TargetMode="External" Id="R26059a5b9c1a41de" /><Relationship Type="http://schemas.openxmlformats.org/officeDocument/2006/relationships/hyperlink" Target="https://leagueofcomicgeeks.com/profile/galko/lists/10573" TargetMode="External" Id="R4e0bb0ac20f34de0" /><Relationship Type="http://schemas.openxmlformats.org/officeDocument/2006/relationships/hyperlink" Target="https://s3.amazonaws.com/comicgeeks/comics/covers/medium-9387885.jpg" TargetMode="External" Id="R304ac352603d4866" /><Relationship Type="http://schemas.openxmlformats.org/officeDocument/2006/relationships/hyperlink" Target="https://leagueofcomicgeeks.com/comic/1028130/12?variant=3660093" TargetMode="External" Id="R5403b6d3f185414c" /><Relationship Type="http://schemas.openxmlformats.org/officeDocument/2006/relationships/hyperlink" Target="https://leagueofcomicgeeks.com/profile/galko/lists/10573" TargetMode="External" Id="R3dc78dd848f440d1" /><Relationship Type="http://schemas.openxmlformats.org/officeDocument/2006/relationships/hyperlink" Target="https://s3.amazonaws.com/comicgeeks/comics/covers/medium-3660093.jpg" TargetMode="External" Id="Rd5cefd265d3a4c60" /><Relationship Type="http://schemas.openxmlformats.org/officeDocument/2006/relationships/hyperlink" Target="https://leagueofcomicgeeks.com/comic/2145511/captain-america-6?variant=1824504" TargetMode="External" Id="R7b686807281541e6" /><Relationship Type="http://schemas.openxmlformats.org/officeDocument/2006/relationships/hyperlink" Target="https://leagueofcomicgeeks.com/profile/galko/lists/10573" TargetMode="External" Id="R6a6b178676344817" /><Relationship Type="http://schemas.openxmlformats.org/officeDocument/2006/relationships/hyperlink" Target="https://s3.amazonaws.com/comicgeeks/comics/covers/medium-1824504.jpg" TargetMode="External" Id="R72747837c86a4fcf" /><Relationship Type="http://schemas.openxmlformats.org/officeDocument/2006/relationships/hyperlink" Target="https://leagueofcomicgeeks.com/comic/9381139/old-man-hawkeye-1?variant=3629899" TargetMode="External" Id="Ra48aab0a44e44f39" /><Relationship Type="http://schemas.openxmlformats.org/officeDocument/2006/relationships/hyperlink" Target="https://leagueofcomicgeeks.com/profile/galko/lists/10573" TargetMode="External" Id="R33fdc93f44464f60" /><Relationship Type="http://schemas.openxmlformats.org/officeDocument/2006/relationships/hyperlink" Target="https://s3.amazonaws.com/comicgeeks/comics/covers/medium-3629899.jpg" TargetMode="External" Id="Rb4c91cc68f7d4cfe" /><Relationship Type="http://schemas.openxmlformats.org/officeDocument/2006/relationships/hyperlink" Target="https://leagueofcomicgeeks.com/comic/1687447/rat-queens-7?variant=1481041" TargetMode="External" Id="R1578cd6e939d4856" /><Relationship Type="http://schemas.openxmlformats.org/officeDocument/2006/relationships/hyperlink" Target="https://leagueofcomicgeeks.com/profile/galko/lists/10573" TargetMode="External" Id="R8ef455aaa9134df5" /><Relationship Type="http://schemas.openxmlformats.org/officeDocument/2006/relationships/hyperlink" Target="https://s3.amazonaws.com/comicgeeks/comics/covers/medium-1481041.jpg" TargetMode="External" Id="R1e212d9bd81143e3" /><Relationship Type="http://schemas.openxmlformats.org/officeDocument/2006/relationships/hyperlink" Target="https://leagueofcomicgeeks.com/comic/9395299/the-mighty-crusaders-2?variant=7095317" TargetMode="External" Id="Rb4bca5bbf1324fcd" /><Relationship Type="http://schemas.openxmlformats.org/officeDocument/2006/relationships/hyperlink" Target="https://leagueofcomicgeeks.com/profile/galko/lists/10573" TargetMode="External" Id="R72e18467aae840f1" /><Relationship Type="http://schemas.openxmlformats.org/officeDocument/2006/relationships/hyperlink" Target="https://s3.amazonaws.com/comicgeeks/comics/covers/medium-7095317.jpg" TargetMode="External" Id="R7fd29f08ee264b0c" /><Relationship Type="http://schemas.openxmlformats.org/officeDocument/2006/relationships/hyperlink" Target="https://leagueofcomicgeeks.com/comic/5717119/tank-girl-5?variant=9279665" TargetMode="External" Id="Rc45d5dc7b5de4d4e" /><Relationship Type="http://schemas.openxmlformats.org/officeDocument/2006/relationships/hyperlink" Target="https://leagueofcomicgeeks.com/profile/galko/lists/10573" TargetMode="External" Id="R577a8725fa7f40e9" /><Relationship Type="http://schemas.openxmlformats.org/officeDocument/2006/relationships/hyperlink" Target="https://s3.amazonaws.com/comicgeeks/comics/covers/medium-9279665.jpg" TargetMode="External" Id="Re0564f1e4cb84a34" /><Relationship Type="http://schemas.openxmlformats.org/officeDocument/2006/relationships/hyperlink" Target="https://leagueofcomicgeeks.com/comic/9116265/captain-america-anniversary-tribute-1" TargetMode="External" Id="Re44c6e69667d4450" /><Relationship Type="http://schemas.openxmlformats.org/officeDocument/2006/relationships/hyperlink" Target="https://leagueofcomicgeeks.com/profile/galko/lists/10573" TargetMode="External" Id="R6a6b1284abea4d1c" /><Relationship Type="http://schemas.openxmlformats.org/officeDocument/2006/relationships/hyperlink" Target="https://s3.amazonaws.com/comicgeeks/comics/covers/medium-9116265.jpg" TargetMode="External" Id="R497da6d1e2a846ed" /><Relationship Type="http://schemas.openxmlformats.org/officeDocument/2006/relationships/hyperlink" Target="https://leagueofcomicgeeks.com/comic/4392430/power-ninja-toons-1?variant=2166806" TargetMode="External" Id="R9ccc8e17598f41c1" /><Relationship Type="http://schemas.openxmlformats.org/officeDocument/2006/relationships/hyperlink" Target="https://leagueofcomicgeeks.com/profile/galko/lists/10573" TargetMode="External" Id="R06185cf4a23544fb" /><Relationship Type="http://schemas.openxmlformats.org/officeDocument/2006/relationships/hyperlink" Target="https://s3.amazonaws.com/comicgeeks/comics/covers/medium-2166806.jpg" TargetMode="External" Id="Rf9f82dddfb904cbd" /><Relationship Type="http://schemas.openxmlformats.org/officeDocument/2006/relationships/hyperlink" Target="https://leagueofcomicgeeks.com/comic/6985920/la-borinquena-guest-starring-rosario-dawson-1?variant=1311758" TargetMode="External" Id="Rc0fdabd07c35427f" /><Relationship Type="http://schemas.openxmlformats.org/officeDocument/2006/relationships/hyperlink" Target="https://leagueofcomicgeeks.com/profile/galko/lists/10573" TargetMode="External" Id="R579a0350c985445e" /><Relationship Type="http://schemas.openxmlformats.org/officeDocument/2006/relationships/hyperlink" Target="https://s3.amazonaws.com/comicgeeks/comics/covers/medium-1311758.jpg" TargetMode="External" Id="R6caeeb958c474302" /><Relationship Type="http://schemas.openxmlformats.org/officeDocument/2006/relationships/hyperlink" Target="https://leagueofcomicgeeks.com/comic/8072406/avengers-inc-1?variant=9116595" TargetMode="External" Id="R4e2d2c271e6247fe" /><Relationship Type="http://schemas.openxmlformats.org/officeDocument/2006/relationships/hyperlink" Target="https://leagueofcomicgeeks.com/profile/galko/lists/10573" TargetMode="External" Id="R05b4ecbdc5af418d" /><Relationship Type="http://schemas.openxmlformats.org/officeDocument/2006/relationships/hyperlink" Target="https://s3.amazonaws.com/comicgeeks/comics/covers/medium-9116595.jpg" TargetMode="External" Id="R2bae5c5cab094911" /><Relationship Type="http://schemas.openxmlformats.org/officeDocument/2006/relationships/hyperlink" Target="https://leagueofcomicgeeks.com/comic/9880370/avengers-inc-4?variant=2753133" TargetMode="External" Id="R431461c060344707" /><Relationship Type="http://schemas.openxmlformats.org/officeDocument/2006/relationships/hyperlink" Target="https://leagueofcomicgeeks.com/profile/galko/lists/10573" TargetMode="External" Id="Ra665a9fa00434e28" /><Relationship Type="http://schemas.openxmlformats.org/officeDocument/2006/relationships/hyperlink" Target="https://s3.amazonaws.com/comicgeeks/comics/covers/medium-2753133.jpg" TargetMode="External" Id="R5036f434675d4d07" /><Relationship Type="http://schemas.openxmlformats.org/officeDocument/2006/relationships/hyperlink" Target="https://leagueofcomicgeeks.com/comic/4636003/captain-america-3?variant=4774109" TargetMode="External" Id="Rd4a6f83723334d5a" /><Relationship Type="http://schemas.openxmlformats.org/officeDocument/2006/relationships/hyperlink" Target="https://leagueofcomicgeeks.com/profile/galko/lists/10573" TargetMode="External" Id="R86b5cee54390438e" /><Relationship Type="http://schemas.openxmlformats.org/officeDocument/2006/relationships/hyperlink" Target="https://s3.amazonaws.com/comicgeeks/comics/covers/medium-4774109.jpg" TargetMode="External" Id="Re66188903e164cf1" /><Relationship Type="http://schemas.openxmlformats.org/officeDocument/2006/relationships/hyperlink" Target="https://leagueofcomicgeeks.com/comic/5782183/darkwing-duck-10?variant=9177079" TargetMode="External" Id="R39b2fcae39e246cb" /><Relationship Type="http://schemas.openxmlformats.org/officeDocument/2006/relationships/hyperlink" Target="https://leagueofcomicgeeks.com/profile/galko/lists/10573" TargetMode="External" Id="R98bfd548e82c45ed" /><Relationship Type="http://schemas.openxmlformats.org/officeDocument/2006/relationships/hyperlink" Target="https://s3.amazonaws.com/comicgeeks/comics/covers/medium-9177079.jpg" TargetMode="External" Id="R75485b105a5b4f2b" /><Relationship Type="http://schemas.openxmlformats.org/officeDocument/2006/relationships/hyperlink" Target="https://leagueofcomicgeeks.com/comic/6516288/ninja-funk-4?variant=4432773" TargetMode="External" Id="Rb0f470a8cdf3477d" /><Relationship Type="http://schemas.openxmlformats.org/officeDocument/2006/relationships/hyperlink" Target="https://leagueofcomicgeeks.com/profile/galko/lists/10573" TargetMode="External" Id="Rfdf754632602436f" /><Relationship Type="http://schemas.openxmlformats.org/officeDocument/2006/relationships/hyperlink" Target="https://s3.amazonaws.com/comicgeeks/comics/covers/medium-4432773.jpg" TargetMode="External" Id="R48ef3fbe95914cca" /><Relationship Type="http://schemas.openxmlformats.org/officeDocument/2006/relationships/hyperlink" Target="https://leagueofcomicgeeks.com/comic/7649508/storm-1?variant=8257168" TargetMode="External" Id="R3d8dfb1f62d94fb6" /><Relationship Type="http://schemas.openxmlformats.org/officeDocument/2006/relationships/hyperlink" Target="https://leagueofcomicgeeks.com/profile/galko/lists/10573" TargetMode="External" Id="Ra4e7f9cd48b9420c" /><Relationship Type="http://schemas.openxmlformats.org/officeDocument/2006/relationships/hyperlink" Target="https://s3.amazonaws.com/comicgeeks/comics/covers/medium-8257168.jpg" TargetMode="External" Id="R8abaadeb7cc94ccb" /><Relationship Type="http://schemas.openxmlformats.org/officeDocument/2006/relationships/hyperlink" Target="https://leagueofcomicgeeks.com/comic/9612430/the-amazing-spider-man-17?variant=5312074" TargetMode="External" Id="R7c638306b3074224" /><Relationship Type="http://schemas.openxmlformats.org/officeDocument/2006/relationships/hyperlink" Target="https://leagueofcomicgeeks.com/profile/galko/lists/10573" TargetMode="External" Id="R2c113c37eee74224" /><Relationship Type="http://schemas.openxmlformats.org/officeDocument/2006/relationships/hyperlink" Target="https://s3.amazonaws.com/comicgeeks/comics/covers/medium-5312074.jpg" TargetMode="External" Id="R1b152a1fc58845cb" /><Relationship Type="http://schemas.openxmlformats.org/officeDocument/2006/relationships/hyperlink" Target="https://leagueofcomicgeeks.com/comic/1738941/the-avengers-64?variant=4919817" TargetMode="External" Id="Rdf9aa413c0ae4a28" /><Relationship Type="http://schemas.openxmlformats.org/officeDocument/2006/relationships/hyperlink" Target="https://www.marvel.com/articles/comics/classic-homage-variant-covers-reimagine-memorable-comic-book-covers-marvel-comics-history" TargetMode="External" Id="R88a7c9f830e9464a" /><Relationship Type="http://schemas.openxmlformats.org/officeDocument/2006/relationships/hyperlink" Target="https://s3.amazonaws.com/comicgeeks/comics/covers/medium-4919817.jpg" TargetMode="External" Id="R54db29c30a2d48c3" /><Relationship Type="http://schemas.openxmlformats.org/officeDocument/2006/relationships/hyperlink" Target="https://leagueofcomicgeeks.com/comic/5269896/the-invincible-iron-man-11?variant=1635512" TargetMode="External" Id="R7377c622301445b4" /><Relationship Type="http://schemas.openxmlformats.org/officeDocument/2006/relationships/hyperlink" Target="https://leagueofcomicgeeks.com/profile/galko/lists/10573" TargetMode="External" Id="R7cc3ea998f97493c" /><Relationship Type="http://schemas.openxmlformats.org/officeDocument/2006/relationships/hyperlink" Target="https://s3.amazonaws.com/comicgeeks/comics/covers/medium-1635512.jpg" TargetMode="External" Id="R2a05dc92d99b4465" /><Relationship Type="http://schemas.openxmlformats.org/officeDocument/2006/relationships/hyperlink" Target="https://leagueofcomicgeeks.com/comic/5032338/uncanny-avengers-2?variant=2006953" TargetMode="External" Id="R051ebb8d5aff4e2a" /><Relationship Type="http://schemas.openxmlformats.org/officeDocument/2006/relationships/hyperlink" Target="https://leagueofcomicgeeks.com/profile/galko/lists/10573" TargetMode="External" Id="R4a8ed144d07641af" /><Relationship Type="http://schemas.openxmlformats.org/officeDocument/2006/relationships/hyperlink" Target="https://s3.amazonaws.com/comicgeeks/comics/covers/medium-2006953.jpg" TargetMode="External" Id="Rcced966e63c64727" /><Relationship Type="http://schemas.openxmlformats.org/officeDocument/2006/relationships/table" Target="/xl/tables/table1.xml" Id="R741db3f4a5af454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10573" TargetMode="External" Id="R61e4d589ecb94474" /><Relationship Type="http://schemas.openxmlformats.org/officeDocument/2006/relationships/hyperlink" Target="https://leagueofcomicgeeks.com/comic/5807106/the-avengers-4" TargetMode="External" Id="R82e2ab78facb4365" /><Relationship Type="http://schemas.openxmlformats.org/officeDocument/2006/relationships/hyperlink" Target="https://leagueofcomicgeeks.com/comic/5807106/the-avengers-4?variant=1054296" TargetMode="External" Id="Rf557973ede364389" /><Relationship Type="http://schemas.openxmlformats.org/officeDocument/2006/relationships/hyperlink" Target="https://leagueofcomicgeeks.com/comic/5807106/the-avengers-4?variant=7455826" TargetMode="External" Id="R3667bf6993a5456d" /><Relationship Type="http://schemas.openxmlformats.org/officeDocument/2006/relationships/hyperlink" Target="https://leagueofcomicgeeks.com/comic/5807106/the-avengers-4?variant=4832170" TargetMode="External" Id="R6bb6a9d9d8ef4e3e" /></Relationships>
</file>

<file path=xl/worksheets/sheet1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4" hidden="0" customWidth="1"/>
    <x:col min="2" max="2" width="28" hidden="0" customWidth="1"/>
    <x:col min="3" max="3" width="16" hidden="0" customWidth="1"/>
    <x:col min="4" max="4" width="7" hidden="0" customWidth="1"/>
    <x:col min="5" max="5" width="20" hidden="0" customWidth="1"/>
    <x:col min="6" max="6" width="26" hidden="0" customWidth="1"/>
    <x:col min="7" max="7" width="24" hidden="0" customWidth="1"/>
    <x:col min="8" max="8" width="18" hidden="0" customWidth="1"/>
    <x:col min="9" max="9" width="22" hidden="0" customWidth="1"/>
    <x:col min="10" max="10" width="18" hidden="0" customWidth="1"/>
    <x:col min="11" max="11" width="16" hidden="0" customWidth="1"/>
    <x:col min="12" max="12" width="12" hidden="0" customWidth="1"/>
    <x:col min="13" max="13" width="20" hidden="0" customWidth="1"/>
    <x:col min="14" max="14" width="13" hidden="0" customWidth="1"/>
    <x:col min="15" max="15" width="14" hidden="0" customWidth="1"/>
    <x:col min="16" max="17" width="50" hidden="0" customWidth="1"/>
    <x:col min="18" max="18" width="13" hidden="0" customWidth="1"/>
    <x:col min="19" max="21" width="40" hidden="0" customWidth="1"/>
    <x:col min="22" max="22" width="14" hidden="0" customWidth="1"/>
    <x:col min="23" max="23" width="11" hidden="0" customWidth="1"/>
    <x:col min="24" max="24" width="20" hidden="0" customWidth="1"/>
  </x:cols>
  <x:sheetData>
    <x:row r="1" ht="30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</x:row>
    <x:row r="2" ht="35.04999923706055" hidden="0">
      <x:c r="A2" s="2" t="str">
        <x:v>CL-A4-0001</x:v>
      </x:c>
      <x:c r="B2" s="2" t="str">
        <x:v>The Incredible Hulk</x:v>
      </x:c>
      <x:c r="C2" s="2" t="str">
        <x:v>#283</x:v>
      </x:c>
      <x:c r="D2" s="11" t="n">
        <x:v>1983</x:v>
      </x:c>
      <x:c r="E2" s="2" t="str">
        <x:v>Marvel Comics</x:v>
      </x:c>
      <x:c r="F2" s="2" t="str">
        <x:v>Ed Hannigan; Al Milgrom</x:v>
      </x:c>
      <x:c r="G2" s="2" t="str">
        <x:v>Standard cover (direct + newsstand editions)</x:v>
      </x:c>
      <x:c r="H2" s="2" t="str">
        <x:v>Direct homage</x:v>
      </x:c>
      <x:c r="I2" s="2" t="str">
        <x:v>Hulk; Iron Man; Thor; Captain America (Steve Rogers); Wasp; She-Hulk; Scarlet Witch; Vision; Hawkeye; Captain Marvel (Monica Rambeau)</x:v>
      </x:c>
      <x:c r="J2" s="2" t="str"/>
      <x:c r="K2" s="2" t="str"/>
      <x:c r="L2" s="2" t="str"/>
      <x:c r="M2" s="2" t="str">
        <x:v>Standard cover</x:v>
      </x:c>
      <x:c r="N2" s="2" t="str">
        <x:v>US / English</x:v>
      </x:c>
      <x:c r="O2" s="13" t="n">
        <x:v>30355</x:v>
      </x:c>
      <x:c r="P2" s="2" t="str">
        <x:v>Reinterprets the forward-running team composition of Jack Kirby’s Avengers #4 (1964). Exact artwork inspected.</x:v>
      </x:c>
      <x:c r="Q2" s="2" t="str">
        <x:v>Exact artwork visually reviewed.  Exact full cover, but native source below preferred900x1400; no artificial upscaling.</x:v>
      </x:c>
      <x:c r="R2" s="2" t="str">
        <x:v>Verified</x:v>
      </x:c>
      <x:c r="S2" s="3" t="str">
        <x:v>https://leagueofcomicgeeks.com/comic/3541116/the-incredible-hulk-283</x:v>
      </x:c>
      <x:c r="T2" s="3" t="str">
        <x:v>https://leagueofcomicgeeks.com/profile/galko/lists/10573</x:v>
      </x:c>
      <x:c r="U2" s="3" t="str">
        <x:v>https://s3.amazonaws.com/comicgeeks/comics/covers/large-3541116.jpg</x:v>
      </x:c>
      <x:c r="V2" s="2" t="str"/>
      <x:c r="W2" s="2" t="str">
        <x:v>Published</x:v>
      </x:c>
      <x:c r="X2" s="2" t="str">
        <x:v>Reviewed 2026-10-17</x:v>
      </x:c>
    </x:row>
    <x:row r="3" ht="35.04999923706055" hidden="0">
      <x:c r="A3" s="2" t="str">
        <x:v>CL-A4-0002</x:v>
      </x:c>
      <x:c r="B3" s="2" t="str">
        <x:v>Captain America</x:v>
      </x:c>
      <x:c r="C3" s="2" t="str">
        <x:v>#337</x:v>
      </x:c>
      <x:c r="D3" s="11" t="n">
        <x:v>1987</x:v>
      </x:c>
      <x:c r="E3" s="2" t="str">
        <x:v>Marvel Comics</x:v>
      </x:c>
      <x:c r="F3" s="2" t="str">
        <x:v>Tom Morgan</x:v>
      </x:c>
      <x:c r="G3" s="2" t="str">
        <x:v>Standard cover (direct + newsstand editions)</x:v>
      </x:c>
      <x:c r="H3" s="2" t="str">
        <x:v>Direct homage</x:v>
      </x:c>
      <x:c r="I3" s="2" t="str">
        <x:v>Captain America (Steve Rogers); Falcon (Sam Wilson); Nomad (Jack Monroe); D-Man</x:v>
      </x:c>
      <x:c r="J3" s="2" t="str"/>
      <x:c r="K3" s="2" t="str"/>
      <x:c r="L3" s="2" t="str"/>
      <x:c r="M3" s="2" t="str">
        <x:v>Standard cover</x:v>
      </x:c>
      <x:c r="N3" s="2" t="str">
        <x:v>US / English</x:v>
      </x:c>
      <x:c r="O3" s="13" t="n">
        <x:v>32028</x:v>
      </x:c>
      <x:c r="P3" s="2" t="str">
        <x:v>Reinterprets the forward-running team composition of Jack Kirby’s Avengers #4 (1964). Exact artwork inspected.</x:v>
      </x:c>
      <x:c r="Q3" s="2" t="str">
        <x:v>Exact artwork visually reviewed.  Exact full cover, but native source below preferred900x1400; no artificial upscaling.</x:v>
      </x:c>
      <x:c r="R3" s="2" t="str">
        <x:v>Verified</x:v>
      </x:c>
      <x:c r="S3" s="3" t="str">
        <x:v>https://leagueofcomicgeeks.com/comic/1133533/captain-america-337</x:v>
      </x:c>
      <x:c r="T3" s="3" t="str">
        <x:v>https://leagueofcomicgeeks.com/profile/galko/lists/10573</x:v>
      </x:c>
      <x:c r="U3" s="3" t="str">
        <x:v>https://s3.amazonaws.com/comicgeeks/comics/covers/large-1133533.jpg</x:v>
      </x:c>
      <x:c r="V3" s="2" t="str"/>
      <x:c r="W3" s="2" t="str">
        <x:v>Published</x:v>
      </x:c>
      <x:c r="X3" s="2" t="str">
        <x:v>Reviewed 2026-10-17</x:v>
      </x:c>
    </x:row>
    <x:row r="4" ht="23.850000381469727" hidden="0">
      <x:c r="A4" s="2" t="str">
        <x:v>CL-A4-0003</x:v>
      </x:c>
      <x:c r="B4" s="2" t="str">
        <x:v>The Marvel Saga</x:v>
      </x:c>
      <x:c r="C4" s="2" t="str">
        <x:v>#19</x:v>
      </x:c>
      <x:c r="D4" s="11" t="n">
        <x:v>1987</x:v>
      </x:c>
      <x:c r="E4" s="2" t="str">
        <x:v>Marvel Comics</x:v>
      </x:c>
      <x:c r="F4" s="2" t="str">
        <x:v>Keith Pollard; John Beatty</x:v>
      </x:c>
      <x:c r="G4" s="2" t="str">
        <x:v>Standard cover</x:v>
      </x:c>
      <x:c r="H4" s="2" t="str">
        <x:v>Direct homage</x:v>
      </x:c>
      <x:c r="I4" s="2" t="str">
        <x:v>Hawkeye; Captain America (Steve Rogers); Scarlet Witch; Quicksilver</x:v>
      </x:c>
      <x:c r="J4" s="2" t="str"/>
      <x:c r="K4" s="2" t="str"/>
      <x:c r="L4" s="2" t="str"/>
      <x:c r="M4" s="2" t="str">
        <x:v>Standard cover</x:v>
      </x:c>
      <x:c r="N4" s="2" t="str">
        <x:v>US / English</x:v>
      </x:c>
      <x:c r="O4" s="13" t="n">
        <x:v>31846</x:v>
      </x:c>
      <x:c r="P4" s="2" t="str">
        <x:v>Reinterprets the forward-running team composition of Jack Kirby’s Avengers #4 (1964). Exact artwork inspected.</x:v>
      </x:c>
      <x:c r="Q4" s="2" t="str">
        <x:v>Exact artwork visually reviewed.  Exact full cover, but native source below preferred900x1400; no artificial upscaling.</x:v>
      </x:c>
      <x:c r="R4" s="2" t="str">
        <x:v>Verified</x:v>
      </x:c>
      <x:c r="S4" s="3" t="str">
        <x:v>https://leagueofcomicgeeks.com/comic/8857888/the-marvel-saga-19</x:v>
      </x:c>
      <x:c r="T4" s="3" t="str">
        <x:v>https://leagueofcomicgeeks.com/profile/galko/lists/10573</x:v>
      </x:c>
      <x:c r="U4" s="3" t="str">
        <x:v>https://s3.amazonaws.com/comicgeeks/comics/covers/large-8857888.jpg</x:v>
      </x:c>
      <x:c r="V4" s="2" t="str"/>
      <x:c r="W4" s="2" t="str">
        <x:v>Published</x:v>
      </x:c>
      <x:c r="X4" s="2" t="str">
        <x:v>Reviewed 2026-10-17</x:v>
      </x:c>
    </x:row>
    <x:row r="5" ht="35.04999923706055" hidden="0">
      <x:c r="A5" s="2" t="str">
        <x:v>CL-A4-0004</x:v>
      </x:c>
      <x:c r="B5" s="2" t="str">
        <x:v>What If...?</x:v>
      </x:c>
      <x:c r="C5" s="2" t="str">
        <x:v>#29</x:v>
      </x:c>
      <x:c r="D5" s="11" t="n">
        <x:v>1991</x:v>
      </x:c>
      <x:c r="E5" s="2" t="str">
        <x:v>Marvel Comics</x:v>
      </x:c>
      <x:c r="F5" s="2" t="str">
        <x:v>Ron Wilson; Ralph Cabrera</x:v>
      </x:c>
      <x:c r="G5" s="2" t="str">
        <x:v>Standard cover (direct + newsstand editions)</x:v>
      </x:c>
      <x:c r="H5" s="2" t="str">
        <x:v>Direct homage</x:v>
      </x:c>
      <x:c r="I5" s="2" t="str">
        <x:v>Captain America (Steve Rogers); Namor; Iron Man (Frank Castle); Hulk (Logan); Giant-Man (Sam Wilson)</x:v>
      </x:c>
      <x:c r="J5" s="2" t="str"/>
      <x:c r="K5" s="2" t="str"/>
      <x:c r="L5" s="2" t="str"/>
      <x:c r="M5" s="2" t="str">
        <x:v>Standard cover</x:v>
      </x:c>
      <x:c r="N5" s="2" t="str">
        <x:v>US / English</x:v>
      </x:c>
      <x:c r="O5" s="13" t="n">
        <x:v>33435</x:v>
      </x:c>
      <x:c r="P5" s="2" t="str">
        <x:v>Reinterprets the forward-running team composition of Jack Kirby’s Avengers #4 (1964). Exact artwork inspected.</x:v>
      </x:c>
      <x:c r="Q5" s="2" t="str">
        <x:v>GCD marks Ron Wilson pencils and Ralph Cabrera inks with question marks; retain tentative attribution pending primary indicia confirmation. Exact full cover, but native source below preferred900x1400; no artificial upscaling.</x:v>
      </x:c>
      <x:c r="R5" s="2" t="str">
        <x:v>Partial</x:v>
      </x:c>
      <x:c r="S5" s="3" t="str">
        <x:v>https://leagueofcomicgeeks.com/comic/9289952/what-if-29</x:v>
      </x:c>
      <x:c r="T5" s="3" t="str">
        <x:v>https://leagueofcomicgeeks.com/profile/galko/lists/10573</x:v>
      </x:c>
      <x:c r="U5" s="3" t="str">
        <x:v>https://s3.amazonaws.com/comicgeeks/comics/covers/large-9289952.jpg</x:v>
      </x:c>
      <x:c r="V5" s="2" t="str"/>
      <x:c r="W5" s="2" t="str">
        <x:v>Published</x:v>
      </x:c>
      <x:c r="X5" s="2" t="str">
        <x:v>Reviewed 2026-10-17</x:v>
      </x:c>
    </x:row>
    <x:row r="6" ht="23.850000381469727" hidden="0">
      <x:c r="A6" s="2" t="str">
        <x:v>CL-A4-0005</x:v>
      </x:c>
      <x:c r="B6" s="2" t="str">
        <x:v>Jughead</x:v>
      </x:c>
      <x:c r="C6" s="2" t="str">
        <x:v>#32</x:v>
      </x:c>
      <x:c r="D6" s="11" t="n">
        <x:v>1992</x:v>
      </x:c>
      <x:c r="E6" s="2" t="str">
        <x:v>Archie Comics</x:v>
      </x:c>
      <x:c r="F6" s="2" t="str">
        <x:v>Rex Lindsey</x:v>
      </x:c>
      <x:c r="G6" s="2" t="str">
        <x:v>Standard cover</x:v>
      </x:c>
      <x:c r="H6" s="2" t="str">
        <x:v>Direct homage</x:v>
      </x:c>
      <x:c r="I6" s="2" t="str">
        <x:v>Jughead Jones; Sassy Thrasher; Anita; Jeffrey; Spike; Sara Bellum</x:v>
      </x:c>
      <x:c r="J6" s="2" t="str"/>
      <x:c r="K6" s="2" t="str"/>
      <x:c r="L6" s="2" t="str"/>
      <x:c r="M6" s="2" t="str">
        <x:v>Standard cover</x:v>
      </x:c>
      <x:c r="N6" s="2" t="str">
        <x:v>US / English</x:v>
      </x:c>
      <x:c r="O6" s="13" t="n">
        <x:v>33617</x:v>
      </x:c>
      <x:c r="P6" s="2" t="str">
        <x:v>Reinterprets the forward-running team composition of Jack Kirby’s Avengers #4 (1964). Exact artwork inspected.</x:v>
      </x:c>
      <x:c r="Q6" s="2" t="str">
        <x:v>Exact artwork visually reviewed.  Exact full cover, but native source below preferred900x1400; no artificial upscaling.</x:v>
      </x:c>
      <x:c r="R6" s="2" t="str">
        <x:v>Verified</x:v>
      </x:c>
      <x:c r="S6" s="3" t="str">
        <x:v>https://leagueofcomicgeeks.com/comic/2739328/jughead-32</x:v>
      </x:c>
      <x:c r="T6" s="3" t="str">
        <x:v>https://leagueofcomicgeeks.com/profile/galko/lists/10573</x:v>
      </x:c>
      <x:c r="U6" s="3" t="str">
        <x:v>https://s3.amazonaws.com/comicgeeks/comics/covers/large-2739328.jpg</x:v>
      </x:c>
      <x:c r="V6" s="2" t="str"/>
      <x:c r="W6" s="2" t="str">
        <x:v>Published</x:v>
      </x:c>
      <x:c r="X6" s="2" t="str">
        <x:v>Reviewed 2026-10-17</x:v>
      </x:c>
    </x:row>
    <x:row r="7" ht="23.850000381469727" hidden="0">
      <x:c r="A7" s="2" t="str">
        <x:v>CL-A4-0006</x:v>
      </x:c>
      <x:c r="B7" s="2" t="str">
        <x:v>Lethargic Comics Weakly</x:v>
      </x:c>
      <x:c r="C7" s="2" t="str">
        <x:v>#8</x:v>
      </x:c>
      <x:c r="D7" s="11" t="n">
        <x:v>1992</x:v>
      </x:c>
      <x:c r="E7" s="2" t="str">
        <x:v>Alpha Productions</x:v>
      </x:c>
      <x:c r="F7" s="2" t="str">
        <x:v>Greg Hyland</x:v>
      </x:c>
      <x:c r="G7" s="2" t="str">
        <x:v>Standard cover</x:v>
      </x:c>
      <x:c r="H7" s="2" t="str">
        <x:v>Parody homage</x:v>
      </x:c>
      <x:c r="I7" s="2" t="str">
        <x:v>Lethargic Lad</x:v>
      </x:c>
      <x:c r="J7" s="2" t="str"/>
      <x:c r="K7" s="2" t="str"/>
      <x:c r="L7" s="2" t="str"/>
      <x:c r="M7" s="2" t="str">
        <x:v>Standard cover</x:v>
      </x:c>
      <x:c r="N7" s="2" t="str">
        <x:v>US / English</x:v>
      </x:c>
      <x:c r="O7" s="13" t="n">
        <x:v>33635</x:v>
      </x:c>
      <x:c r="P7" s="2" t="str">
        <x:v>Reinterprets the forward-running team composition of Jack Kirby’s Avengers #4 (1964). Exact artwork inspected.</x:v>
      </x:c>
      <x:c r="Q7" s="2" t="str">
        <x:v>Exact artwork visually reviewed. Minor depicted character identifications remain for follow-up. Exact full cover, but native source below preferred900x1400; no artificial upscaling.</x:v>
      </x:c>
      <x:c r="R7" s="2" t="str">
        <x:v>Verified</x:v>
      </x:c>
      <x:c r="S7" s="3" t="str">
        <x:v>https://leagueofcomicgeeks.com/comic/9146909/lethargic-comics-weakly-8</x:v>
      </x:c>
      <x:c r="T7" s="3" t="str">
        <x:v>https://leagueofcomicgeeks.com/profile/galko/lists/10573</x:v>
      </x:c>
      <x:c r="U7" s="3" t="str">
        <x:v>https://s3.amazonaws.com/comicgeeks/comics/covers/large-9146909.jpg</x:v>
      </x:c>
      <x:c r="V7" s="2" t="str"/>
      <x:c r="W7" s="2" t="str">
        <x:v>Published</x:v>
      </x:c>
      <x:c r="X7" s="2" t="str">
        <x:v>Reviewed 2026-10-17</x:v>
      </x:c>
    </x:row>
    <x:row r="8" ht="35.04999923706055" hidden="0">
      <x:c r="A8" s="2" t="str">
        <x:v>CL-A4-0007</x:v>
      </x:c>
      <x:c r="B8" s="2" t="str">
        <x:v>What If...?</x:v>
      </x:c>
      <x:c r="C8" s="2" t="str">
        <x:v>#67</x:v>
      </x:c>
      <x:c r="D8" s="11" t="n">
        <x:v>1994</x:v>
      </x:c>
      <x:c r="E8" s="2" t="str">
        <x:v>Marvel Comics</x:v>
      </x:c>
      <x:c r="F8" s="2" t="str">
        <x:v>Dario Carrasco Jr.</x:v>
      </x:c>
      <x:c r="G8" s="2" t="str">
        <x:v>Standard cover (direct + newsstand editions)</x:v>
      </x:c>
      <x:c r="H8" s="2" t="str">
        <x:v>Direct homage</x:v>
      </x:c>
      <x:c r="I8" s="2" t="str">
        <x:v>Captain America (Steve Rogers); Doctor Doom; Red Skull</x:v>
      </x:c>
      <x:c r="J8" s="2" t="str"/>
      <x:c r="K8" s="2" t="str"/>
      <x:c r="L8" s="2" t="str"/>
      <x:c r="M8" s="2" t="str">
        <x:v>Standard cover</x:v>
      </x:c>
      <x:c r="N8" s="2" t="str">
        <x:v>US / English</x:v>
      </x:c>
      <x:c r="O8" s="13" t="n">
        <x:v>34597</x:v>
      </x:c>
      <x:c r="P8" s="2" t="str">
        <x:v>Reinterprets the forward-running team composition of Jack Kirby’s Avengers #4 (1964). Exact artwork inspected.</x:v>
      </x:c>
      <x:c r="Q8" s="2" t="str">
        <x:v>Exact artwork visually reviewed.  Exact full cover, but native source below preferred900x1400; no artificial upscaling.</x:v>
      </x:c>
      <x:c r="R8" s="2" t="str">
        <x:v>Verified</x:v>
      </x:c>
      <x:c r="S8" s="3" t="str">
        <x:v>https://leagueofcomicgeeks.com/comic/4700708/what-if-67</x:v>
      </x:c>
      <x:c r="T8" s="3" t="str">
        <x:v>https://leagueofcomicgeeks.com/profile/galko/lists/10573</x:v>
      </x:c>
      <x:c r="U8" s="3" t="str">
        <x:v>https://s3.amazonaws.com/comicgeeks/comics/covers/large-4700708.jpg</x:v>
      </x:c>
      <x:c r="V8" s="2" t="str"/>
      <x:c r="W8" s="2" t="str">
        <x:v>Published</x:v>
      </x:c>
      <x:c r="X8" s="2" t="str">
        <x:v>Reviewed 2026-10-17</x:v>
      </x:c>
    </x:row>
    <x:row r="9" ht="23.850000381469727" hidden="0">
      <x:c r="A9" s="2" t="str">
        <x:v>CL-A4-0008</x:v>
      </x:c>
      <x:c r="B9" s="2" t="str">
        <x:v>X-O Manowar</x:v>
      </x:c>
      <x:c r="C9" s="2" t="str">
        <x:v>#10</x:v>
      </x:c>
      <x:c r="D9" s="11" t="n">
        <x:v>1997</x:v>
      </x:c>
      <x:c r="E9" s="2" t="str">
        <x:v>Acclaim</x:v>
      </x:c>
      <x:c r="F9" s="2" t="str">
        <x:v>Scot Eaton</x:v>
      </x:c>
      <x:c r="G9" s="2" t="str">
        <x:v>Standard cover</x:v>
      </x:c>
      <x:c r="H9" s="2" t="str">
        <x:v>Direct homage</x:v>
      </x:c>
      <x:c r="I9" s="2" t="str">
        <x:v>X-O Manowar (Donovan Wylie)</x:v>
      </x:c>
      <x:c r="J9" s="2" t="str"/>
      <x:c r="K9" s="2" t="str"/>
      <x:c r="L9" s="2" t="str"/>
      <x:c r="M9" s="2" t="str">
        <x:v>Standard cover</x:v>
      </x:c>
      <x:c r="N9" s="2" t="str">
        <x:v>US / English</x:v>
      </x:c>
      <x:c r="O9" s="13" t="n">
        <x:v>35634</x:v>
      </x:c>
      <x:c r="P9" s="2" t="str">
        <x:v>Reinterprets the forward-running team composition of Jack Kirby’s Avengers #4 (1964). Exact artwork inspected.</x:v>
      </x:c>
      <x:c r="Q9" s="2" t="str">
        <x:v>Exact artwork visually reviewed. Minor depicted character identifications remain for follow-up. Exact full cover, but native source below preferred900x1400; no artificial upscaling.</x:v>
      </x:c>
      <x:c r="R9" s="2" t="str">
        <x:v>Verified</x:v>
      </x:c>
      <x:c r="S9" s="3" t="str">
        <x:v>https://leagueofcomicgeeks.com/comic/1434744/x-o-manowar-10</x:v>
      </x:c>
      <x:c r="T9" s="3" t="str">
        <x:v>https://leagueofcomicgeeks.com/profile/galko/lists/10573</x:v>
      </x:c>
      <x:c r="U9" s="3" t="str">
        <x:v>https://s3.amazonaws.com/comicgeeks/comics/covers/large-1434744.jpg</x:v>
      </x:c>
      <x:c r="V9" s="2" t="str"/>
      <x:c r="W9" s="2" t="str">
        <x:v>Published</x:v>
      </x:c>
      <x:c r="X9" s="2" t="str">
        <x:v>Reviewed 2026-10-17</x:v>
      </x:c>
    </x:row>
    <x:row r="10" ht="23.850000381469727" hidden="0">
      <x:c r="A10" s="2" t="str">
        <x:v>CL-A4-0009</x:v>
      </x:c>
      <x:c r="B10" s="2" t="str">
        <x:v>Sharky</x:v>
      </x:c>
      <x:c r="C10" s="2" t="str">
        <x:v>#4</x:v>
      </x:c>
      <x:c r="D10" s="11" t="n">
        <x:v>1998</x:v>
      </x:c>
      <x:c r="E10" s="2" t="str">
        <x:v>Image Comics</x:v>
      </x:c>
      <x:c r="F10" s="2" t="str">
        <x:v>Alex Horley</x:v>
      </x:c>
      <x:c r="G10" s="2" t="str">
        <x:v>Standard cover</x:v>
      </x:c>
      <x:c r="H10" s="2" t="str">
        <x:v>Direct homage</x:v>
      </x:c>
      <x:c r="I10" s="2" t="str">
        <x:v>Sharky</x:v>
      </x:c>
      <x:c r="J10" s="2" t="str"/>
      <x:c r="K10" s="2" t="str"/>
      <x:c r="L10" s="2" t="str"/>
      <x:c r="M10" s="2" t="str">
        <x:v>Standard cover</x:v>
      </x:c>
      <x:c r="N10" s="2" t="str">
        <x:v>US / English</x:v>
      </x:c>
      <x:c r="O10" s="13" t="n">
        <x:v>35977</x:v>
      </x:c>
      <x:c r="P10" s="2" t="str">
        <x:v>Reinterprets the forward-running team composition of Jack Kirby’s Avengers #4 (1964). Exact artwork inspected.</x:v>
      </x:c>
      <x:c r="Q10" s="2" t="str">
        <x:v>Exact artwork visually reviewed. Minor depicted character identifications remain for follow-up. Exact full cover, but native source below preferred900x1400; no artificial upscaling.</x:v>
      </x:c>
      <x:c r="R10" s="2" t="str">
        <x:v>Verified</x:v>
      </x:c>
      <x:c r="S10" s="3" t="str">
        <x:v>https://leagueofcomicgeeks.com/comic/7367761/sharky-4</x:v>
      </x:c>
      <x:c r="T10" s="3" t="str">
        <x:v>https://leagueofcomicgeeks.com/profile/galko/lists/10573</x:v>
      </x:c>
      <x:c r="U10" s="3" t="str">
        <x:v>https://s3.amazonaws.com/comicgeeks/comics/covers/large-7367761.jpg</x:v>
      </x:c>
      <x:c r="V10" s="2" t="str"/>
      <x:c r="W10" s="2" t="str">
        <x:v>Published</x:v>
      </x:c>
      <x:c r="X10" s="2" t="str">
        <x:v>Reviewed 2026-10-17</x:v>
      </x:c>
    </x:row>
    <x:row r="11" ht="23.850000381469727" hidden="0">
      <x:c r="A11" s="2" t="str">
        <x:v>CL-A4-0010</x:v>
      </x:c>
      <x:c r="B11" s="2" t="str">
        <x:v>Tom Strong's Terrific Tales</x:v>
      </x:c>
      <x:c r="C11" s="2" t="str">
        <x:v>#12</x:v>
      </x:c>
      <x:c r="D11" s="11" t="n">
        <x:v>2004</x:v>
      </x:c>
      <x:c r="E11" s="2" t="str">
        <x:v>DC Comics</x:v>
      </x:c>
      <x:c r="F11" s="2" t="str">
        <x:v>Arthur Adams</x:v>
      </x:c>
      <x:c r="G11" s="2" t="str">
        <x:v>Standard cover</x:v>
      </x:c>
      <x:c r="H11" s="2" t="str">
        <x:v>Direct homage</x:v>
      </x:c>
      <x:c r="I11" s="2" t="str">
        <x:v>Tom Strong; Tom Strange; Tesla Strong; Solomon; Dhalua Strong</x:v>
      </x:c>
      <x:c r="J11" s="2" t="str"/>
      <x:c r="K11" s="2" t="str"/>
      <x:c r="L11" s="2" t="str"/>
      <x:c r="M11" s="2" t="str">
        <x:v>Standard cover</x:v>
      </x:c>
      <x:c r="N11" s="2" t="str">
        <x:v>US / English</x:v>
      </x:c>
      <x:c r="O11" s="13" t="n">
        <x:v>38315</x:v>
      </x:c>
      <x:c r="P11" s="2" t="str">
        <x:v>Reinterprets the forward-running team composition of Jack Kirby’s Avengers #4 (1964). Exact artwork inspected.</x:v>
      </x:c>
      <x:c r="Q11" s="2" t="str">
        <x:v>Exact artwork visually reviewed. Minor depicted character identifications remain for follow-up. Exact full cover, but native source below preferred900x1400; no artificial upscaling.</x:v>
      </x:c>
      <x:c r="R11" s="2" t="str">
        <x:v>Verified</x:v>
      </x:c>
      <x:c r="S11" s="3" t="str">
        <x:v>https://leagueofcomicgeeks.com/comic/9511939/tom-strongs-terrific-tales-12</x:v>
      </x:c>
      <x:c r="T11" s="3" t="str">
        <x:v>https://leagueofcomicgeeks.com/profile/galko/lists/10573</x:v>
      </x:c>
      <x:c r="U11" s="3" t="str">
        <x:v>https://s3.amazonaws.com/comicgeeks/comics/covers/large-9511939.jpg</x:v>
      </x:c>
      <x:c r="V11" s="2" t="str"/>
      <x:c r="W11" s="2" t="str">
        <x:v>Published</x:v>
      </x:c>
      <x:c r="X11" s="2" t="str">
        <x:v>Reviewed 2026-10-17</x:v>
      </x:c>
    </x:row>
    <x:row r="12" ht="23.850000381469727" hidden="0">
      <x:c r="A12" s="2" t="str">
        <x:v>CL-A4-0011</x:v>
      </x:c>
      <x:c r="B12" s="2" t="str">
        <x:v>Marvel Zombies</x:v>
      </x:c>
      <x:c r="C12" s="2" t="str">
        <x:v>#2</x:v>
      </x:c>
      <x:c r="D12" s="11" t="n">
        <x:v>2006</x:v>
      </x:c>
      <x:c r="E12" s="2" t="str">
        <x:v>Marvel Comics</x:v>
      </x:c>
      <x:c r="F12" s="2" t="str">
        <x:v>Arthur Suydam</x:v>
      </x:c>
      <x:c r="G12" s="2" t="str">
        <x:v>Standard cover</x:v>
      </x:c>
      <x:c r="H12" s="2" t="str">
        <x:v>Direct homage</x:v>
      </x:c>
      <x:c r="I12" s="2" t="str">
        <x:v>Captain America (Steve Rogers); Iron Man; Thor; Giant-Man; Wasp</x:v>
      </x:c>
      <x:c r="J12" s="2" t="str"/>
      <x:c r="K12" s="2" t="str"/>
      <x:c r="L12" s="2" t="str"/>
      <x:c r="M12" s="2" t="str">
        <x:v>Standard cover</x:v>
      </x:c>
      <x:c r="N12" s="2" t="str">
        <x:v>US / English</x:v>
      </x:c>
      <x:c r="O12" s="13" t="n">
        <x:v>38721</x:v>
      </x:c>
      <x:c r="P12" s="2" t="str">
        <x:v>Reinterprets the forward-running team composition of Jack Kirby’s Avengers #4 (1964). Exact artwork inspected.</x:v>
      </x:c>
      <x:c r="Q12" s="2" t="str">
        <x:v>Exact artwork visually reviewed.  Exact full cover, but native source below preferred900x1400; no artificial upscaling.</x:v>
      </x:c>
      <x:c r="R12" s="2" t="str">
        <x:v>Verified</x:v>
      </x:c>
      <x:c r="S12" s="3" t="str">
        <x:v>https://leagueofcomicgeeks.com/comic/6541217/marvel-zombies-2</x:v>
      </x:c>
      <x:c r="T12" s="3" t="str">
        <x:v>https://leagueofcomicgeeks.com/profile/galko/lists/10573</x:v>
      </x:c>
      <x:c r="U12" s="3" t="str">
        <x:v>https://s3.amazonaws.com/comicgeeks/comics/covers/large-6541217.jpg</x:v>
      </x:c>
      <x:c r="V12" s="2" t="str"/>
      <x:c r="W12" s="2" t="str">
        <x:v>Published</x:v>
      </x:c>
      <x:c r="X12" s="2" t="str">
        <x:v>Reviewed 2026-10-17</x:v>
      </x:c>
    </x:row>
    <x:row r="13" ht="23.850000381469727" hidden="0">
      <x:c r="A13" s="2" t="str">
        <x:v>CL-A4-0012</x:v>
      </x:c>
      <x:c r="B13" s="2" t="str">
        <x:v>World War Hulk: Gamma Corps</x:v>
      </x:c>
      <x:c r="C13" s="2" t="str">
        <x:v>#1</x:v>
      </x:c>
      <x:c r="D13" s="11" t="n">
        <x:v>2007</x:v>
      </x:c>
      <x:c r="E13" s="2" t="str">
        <x:v>Marvel Comics</x:v>
      </x:c>
      <x:c r="F13" s="2" t="str">
        <x:v>Stéphane Roux</x:v>
      </x:c>
      <x:c r="G13" s="2" t="str">
        <x:v>Standard cover</x:v>
      </x:c>
      <x:c r="H13" s="2" t="str">
        <x:v>Direct homage</x:v>
      </x:c>
      <x:c r="I13" s="2" t="str">
        <x:v>Grey; Mister Gideon; Mess; Prodigy; Griffin</x:v>
      </x:c>
      <x:c r="J13" s="2" t="str"/>
      <x:c r="K13" s="2" t="str"/>
      <x:c r="L13" s="2" t="str"/>
      <x:c r="M13" s="2" t="str">
        <x:v>Standard cover</x:v>
      </x:c>
      <x:c r="N13" s="2" t="str">
        <x:v>US / English</x:v>
      </x:c>
      <x:c r="O13" s="13" t="n">
        <x:v>39274</x:v>
      </x:c>
      <x:c r="P13" s="2" t="str">
        <x:v>Reinterprets the forward-running team composition of Jack Kirby’s Avengers #4 (1964). Exact artwork inspected.</x:v>
      </x:c>
      <x:c r="Q13" s="2" t="str">
        <x:v>Exact artwork visually reviewed.  Exact full cover, but native source below preferred900x1400; no artificial upscaling.</x:v>
      </x:c>
      <x:c r="R13" s="2" t="str">
        <x:v>Verified</x:v>
      </x:c>
      <x:c r="S13" s="3" t="str">
        <x:v>https://leagueofcomicgeeks.com/comic/6499718/world-war-hulk-gamma-corps-1</x:v>
      </x:c>
      <x:c r="T13" s="3" t="str">
        <x:v>https://leagueofcomicgeeks.com/profile/galko/lists/10573</x:v>
      </x:c>
      <x:c r="U13" s="3" t="str">
        <x:v>https://s3.amazonaws.com/comicgeeks/comics/covers/large-6499718.jpg</x:v>
      </x:c>
      <x:c r="V13" s="2" t="str"/>
      <x:c r="W13" s="2" t="str">
        <x:v>Published</x:v>
      </x:c>
      <x:c r="X13" s="2" t="str">
        <x:v>Reviewed 2026-10-17</x:v>
      </x:c>
    </x:row>
    <x:row r="14" ht="23.850000381469727" hidden="0">
      <x:c r="A14" s="2" t="str">
        <x:v>CL-A4-0013</x:v>
      </x:c>
      <x:c r="B14" s="2" t="str">
        <x:v>Marvel Apes</x:v>
      </x:c>
      <x:c r="C14" s="2" t="str">
        <x:v>#0</x:v>
      </x:c>
      <x:c r="D14" s="11" t="n">
        <x:v>2008</x:v>
      </x:c>
      <x:c r="E14" s="2" t="str">
        <x:v>Marvel Comics</x:v>
      </x:c>
      <x:c r="F14" s="2" t="str">
        <x:v>Arthur Adams</x:v>
      </x:c>
      <x:c r="G14" s="2" t="str">
        <x:v>Standard cover</x:v>
      </x:c>
      <x:c r="H14" s="2" t="str">
        <x:v>Direct homage</x:v>
      </x:c>
      <x:c r="I14" s="2" t="str">
        <x:v>Captain America; Iron Man; Thor; Giant-Man; Wasp</x:v>
      </x:c>
      <x:c r="J14" s="2" t="str"/>
      <x:c r="K14" s="2" t="str"/>
      <x:c r="L14" s="2" t="str"/>
      <x:c r="M14" s="2" t="str">
        <x:v>Standard cover</x:v>
      </x:c>
      <x:c r="N14" s="2" t="str">
        <x:v>US / English</x:v>
      </x:c>
      <x:c r="O14" s="13" t="n">
        <x:v>39792</x:v>
      </x:c>
      <x:c r="P14" s="2" t="str">
        <x:v>Reinterprets the forward-running team composition of Jack Kirby’s Avengers #4 (1964). Exact artwork inspected.</x:v>
      </x:c>
      <x:c r="Q14" s="2" t="str">
        <x:v>Exact artwork visually reviewed.  Exact full cover, but native source below preferred900x1400; no artificial upscaling.</x:v>
      </x:c>
      <x:c r="R14" s="2" t="str">
        <x:v>Verified</x:v>
      </x:c>
      <x:c r="S14" s="3" t="str">
        <x:v>https://leagueofcomicgeeks.com/comic/2439479/marvel-apes-0</x:v>
      </x:c>
      <x:c r="T14" s="3" t="str">
        <x:v>https://leagueofcomicgeeks.com/profile/galko/lists/10573</x:v>
      </x:c>
      <x:c r="U14" s="3" t="str">
        <x:v>https://s3.amazonaws.com/comicgeeks/comics/covers/large-2439479.jpg</x:v>
      </x:c>
      <x:c r="V14" s="2" t="str"/>
      <x:c r="W14" s="2" t="str">
        <x:v>Published</x:v>
      </x:c>
      <x:c r="X14" s="2" t="str">
        <x:v>Reviewed 2026-10-17</x:v>
      </x:c>
    </x:row>
    <x:row r="15" ht="23.850000381469727" hidden="0">
      <x:c r="A15" s="2" t="str">
        <x:v>CL-A4-0014</x:v>
      </x:c>
      <x:c r="B15" s="2" t="str">
        <x:v>PvP</x:v>
      </x:c>
      <x:c r="C15" s="2" t="str">
        <x:v>#40</x:v>
      </x:c>
      <x:c r="D15" s="11" t="n">
        <x:v>2008</x:v>
      </x:c>
      <x:c r="E15" s="2" t="str">
        <x:v>Image Comics</x:v>
      </x:c>
      <x:c r="F15" s="2" t="str">
        <x:v>Scott Kurtz</x:v>
      </x:c>
      <x:c r="G15" s="2" t="str">
        <x:v>Standard cover</x:v>
      </x:c>
      <x:c r="H15" s="2" t="str">
        <x:v>Direct homage</x:v>
      </x:c>
      <x:c r="I15" s="2" t="str">
        <x:v>Skull</x:v>
      </x:c>
      <x:c r="J15" s="2" t="str"/>
      <x:c r="K15" s="2" t="str"/>
      <x:c r="L15" s="2" t="str"/>
      <x:c r="M15" s="2" t="str">
        <x:v>Standard cover</x:v>
      </x:c>
      <x:c r="N15" s="2" t="str">
        <x:v>US / English</x:v>
      </x:c>
      <x:c r="O15" s="13" t="n">
        <x:v>39715</x:v>
      </x:c>
      <x:c r="P15" s="2" t="str">
        <x:v>Reinterprets the forward-running team composition of Jack Kirby’s Avengers #4 (1964). Exact artwork inspected.</x:v>
      </x:c>
      <x:c r="Q15" s="2" t="str">
        <x:v>Exact artwork visually reviewed. Minor depicted character identifications remain for follow-up. Exact full cover, but native source below preferred900x1400; no artificial upscaling.</x:v>
      </x:c>
      <x:c r="R15" s="2" t="str">
        <x:v>Verified</x:v>
      </x:c>
      <x:c r="S15" s="3" t="str">
        <x:v>https://leagueofcomicgeeks.com/comic/7099653/pvp-40</x:v>
      </x:c>
      <x:c r="T15" s="3" t="str">
        <x:v>https://leagueofcomicgeeks.com/profile/galko/lists/10573</x:v>
      </x:c>
      <x:c r="U15" s="3" t="str">
        <x:v>https://s3.amazonaws.com/comicgeeks/comics/covers/large-7099653.jpg</x:v>
      </x:c>
      <x:c r="V15" s="2" t="str"/>
      <x:c r="W15" s="2" t="str">
        <x:v>Published</x:v>
      </x:c>
      <x:c r="X15" s="2" t="str">
        <x:v>Reviewed 2026-10-17</x:v>
      </x:c>
    </x:row>
    <x:row r="16" ht="23.850000381469727" hidden="0">
      <x:c r="A16" s="2" t="str">
        <x:v>CL-A4-0015</x:v>
      </x:c>
      <x:c r="B16" s="2" t="str">
        <x:v>The Mighty Avengers</x:v>
      </x:c>
      <x:c r="C16" s="2" t="str">
        <x:v>#12</x:v>
      </x:c>
      <x:c r="D16" s="11" t="n">
        <x:v>2008</x:v>
      </x:c>
      <x:c r="E16" s="2" t="str">
        <x:v>Marvel Comics</x:v>
      </x:c>
      <x:c r="F16" s="2" t="str">
        <x:v>Marko Djurdjević</x:v>
      </x:c>
      <x:c r="G16" s="2" t="str">
        <x:v>Standard cover</x:v>
      </x:c>
      <x:c r="H16" s="2" t="str">
        <x:v>Direct homage</x:v>
      </x:c>
      <x:c r="I16" s="2" t="str">
        <x:v>Captain America (Steve Rogers); Iron Man; Thor; Giant-Man; Wasp</x:v>
      </x:c>
      <x:c r="J16" s="2" t="str"/>
      <x:c r="K16" s="2" t="str"/>
      <x:c r="L16" s="2" t="str"/>
      <x:c r="M16" s="2" t="str">
        <x:v>Standard cover</x:v>
      </x:c>
      <x:c r="N16" s="2" t="str">
        <x:v>US / English</x:v>
      </x:c>
      <x:c r="O16" s="13" t="n">
        <x:v>39561</x:v>
      </x:c>
      <x:c r="P16" s="2" t="str">
        <x:v>Reinterprets the forward-running team composition of Jack Kirby’s Avengers #4 (1964). Exact artwork inspected.</x:v>
      </x:c>
      <x:c r="Q16" s="2" t="str">
        <x:v>Exact artwork visually reviewed.  Exact full cover, but native source below preferred900x1400; no artificial upscaling.</x:v>
      </x:c>
      <x:c r="R16" s="2" t="str">
        <x:v>Verified</x:v>
      </x:c>
      <x:c r="S16" s="3" t="str">
        <x:v>https://leagueofcomicgeeks.com/comic/7057909/the-mighty-avengers-12</x:v>
      </x:c>
      <x:c r="T16" s="3" t="str">
        <x:v>https://leagueofcomicgeeks.com/profile/galko/lists/10573</x:v>
      </x:c>
      <x:c r="U16" s="3" t="str">
        <x:v>https://s3.amazonaws.com/comicgeeks/comics/covers/large-7057909.jpg</x:v>
      </x:c>
      <x:c r="V16" s="2" t="str"/>
      <x:c r="W16" s="2" t="str">
        <x:v>Published</x:v>
      </x:c>
      <x:c r="X16" s="2" t="str">
        <x:v>Reviewed 2026-10-17</x:v>
      </x:c>
    </x:row>
    <x:row r="17" ht="23.850000381469727" hidden="0">
      <x:c r="A17" s="2" t="str">
        <x:v>CL-A4-0016</x:v>
      </x:c>
      <x:c r="B17" s="2" t="str">
        <x:v>Fin Fang Four Return!</x:v>
      </x:c>
      <x:c r="C17" s="2" t="str">
        <x:v>#1</x:v>
      </x:c>
      <x:c r="D17" s="11" t="n">
        <x:v>2009</x:v>
      </x:c>
      <x:c r="E17" s="2" t="str">
        <x:v>Marvel Comics</x:v>
      </x:c>
      <x:c r="F17" s="2" t="str">
        <x:v>Roger Langridge</x:v>
      </x:c>
      <x:c r="G17" s="2" t="str">
        <x:v>Standard cover</x:v>
      </x:c>
      <x:c r="H17" s="2" t="str">
        <x:v>Direct homage</x:v>
      </x:c>
      <x:c r="I17" s="2" t="str">
        <x:v>Fin Fang Foom; Elektro; Googam; Gorgilla; Doc Samson</x:v>
      </x:c>
      <x:c r="J17" s="2" t="str"/>
      <x:c r="K17" s="2" t="str"/>
      <x:c r="L17" s="2" t="str"/>
      <x:c r="M17" s="2" t="str">
        <x:v>Standard cover</x:v>
      </x:c>
      <x:c r="N17" s="2" t="str">
        <x:v>US / English</x:v>
      </x:c>
      <x:c r="O17" s="13" t="n">
        <x:v>39939</x:v>
      </x:c>
      <x:c r="P17" s="2" t="str">
        <x:v>Reinterprets the forward-running team composition of Jack Kirby’s Avengers #4 (1964). Exact artwork inspected.</x:v>
      </x:c>
      <x:c r="Q17" s="2" t="str">
        <x:v>Exact artwork visually reviewed.  Exact full cover, but native source below preferred900x1400; no artificial upscaling.</x:v>
      </x:c>
      <x:c r="R17" s="2" t="str">
        <x:v>Verified</x:v>
      </x:c>
      <x:c r="S17" s="3" t="str">
        <x:v>https://leagueofcomicgeeks.com/comic/7486411/fin-fang-four-return-1</x:v>
      </x:c>
      <x:c r="T17" s="3" t="str">
        <x:v>https://leagueofcomicgeeks.com/profile/galko/lists/10573</x:v>
      </x:c>
      <x:c r="U17" s="3" t="str">
        <x:v>https://s3.amazonaws.com/comicgeeks/comics/covers/large-7486411.jpg</x:v>
      </x:c>
      <x:c r="V17" s="2" t="str"/>
      <x:c r="W17" s="2" t="str">
        <x:v>Published</x:v>
      </x:c>
      <x:c r="X17" s="2" t="str">
        <x:v>Reviewed 2026-10-17</x:v>
      </x:c>
    </x:row>
    <x:row r="18" ht="23.850000381469727" hidden="0">
      <x:c r="A18" s="2" t="str">
        <x:v>CL-A4-0017</x:v>
      </x:c>
      <x:c r="B18" s="2" t="str">
        <x:v>Marvel Super Hero Squad</x:v>
      </x:c>
      <x:c r="C18" s="2" t="str">
        <x:v>#1</x:v>
      </x:c>
      <x:c r="D18" s="11" t="n">
        <x:v>2009</x:v>
      </x:c>
      <x:c r="E18" s="2" t="str">
        <x:v>Marvel Comics</x:v>
      </x:c>
      <x:c r="F18" s="2" t="str"/>
      <x:c r="G18" s="2" t="str">
        <x:v>Bring on the Bad Guys Variant</x:v>
      </x:c>
      <x:c r="H18" s="2" t="str">
        <x:v>Direct homage</x:v>
      </x:c>
      <x:c r="I18" s="2" t="str">
        <x:v>Abomination; Doctor Doom; Dormammu; Juggernaut; Magneto; M.O.D.O.K.; Green Goblin</x:v>
      </x:c>
      <x:c r="J18" s="2" t="str"/>
      <x:c r="K18" s="2" t="str"/>
      <x:c r="L18" s="2" t="str"/>
      <x:c r="M18" s="2" t="str">
        <x:v>Variant cover</x:v>
      </x:c>
      <x:c r="N18" s="2" t="str">
        <x:v>US / English</x:v>
      </x:c>
      <x:c r="O18" s="13" t="n">
        <x:v>40066</x:v>
      </x:c>
      <x:c r="P18" s="2" t="str">
        <x:v>Reinterprets the forward-running team composition of Jack Kirby’s Avengers #4 (1964). Exact artwork inspected.</x:v>
      </x:c>
      <x:c r="Q18" s="2" t="str">
        <x:v>Exact variant image reviewed; edition-specific cover artist credit not yet established from accessible publisher or creator sources. Exact full cover, but native source below preferred900x1400; no artificial upscaling.</x:v>
      </x:c>
      <x:c r="R18" s="2" t="str">
        <x:v>Partial</x:v>
      </x:c>
      <x:c r="S18" s="3" t="str">
        <x:v>https://leagueofcomicgeeks.com/comic/5422168/marvel-super-hero-squad-1?variant=7450560</x:v>
      </x:c>
      <x:c r="T18" s="3" t="str">
        <x:v>https://leagueofcomicgeeks.com/profile/galko/lists/10573</x:v>
      </x:c>
      <x:c r="U18" s="3" t="str">
        <x:v>https://s3.amazonaws.com/comicgeeks/comics/covers/large-7450560.jpg</x:v>
      </x:c>
      <x:c r="V18" s="2" t="str"/>
      <x:c r="W18" s="2" t="str">
        <x:v>Published</x:v>
      </x:c>
      <x:c r="X18" s="2" t="str">
        <x:v>Reviewed 2026-10-17</x:v>
      </x:c>
    </x:row>
    <x:row r="19" ht="23.850000381469727" hidden="0">
      <x:c r="A19" s="2" t="str">
        <x:v>CL-A4-0018</x:v>
      </x:c>
      <x:c r="B19" s="2" t="str">
        <x:v>Marvel Super Hero Squad</x:v>
      </x:c>
      <x:c r="C19" s="2" t="str">
        <x:v>#2</x:v>
      </x:c>
      <x:c r="D19" s="11" t="n">
        <x:v>2009</x:v>
      </x:c>
      <x:c r="E19" s="2" t="str">
        <x:v>Marvel Comics</x:v>
      </x:c>
      <x:c r="F19" s="2" t="str">
        <x:v>Marcelo Di Chiara</x:v>
      </x:c>
      <x:c r="G19" s="2" t="str">
        <x:v>Standard cover</x:v>
      </x:c>
      <x:c r="H19" s="2" t="str">
        <x:v>Direct homage</x:v>
      </x:c>
      <x:c r="I19" s="2" t="str">
        <x:v>Reptil; Iron Man; Hulk; Captain America (Steve Rogers); Thor; Silver Surfer; Wolverine</x:v>
      </x:c>
      <x:c r="J19" s="2" t="str"/>
      <x:c r="K19" s="2" t="str"/>
      <x:c r="L19" s="2" t="str"/>
      <x:c r="M19" s="2" t="str">
        <x:v>Standard cover</x:v>
      </x:c>
      <x:c r="N19" s="2" t="str">
        <x:v>US / English</x:v>
      </x:c>
      <x:c r="O19" s="13" t="n">
        <x:v>40100</x:v>
      </x:c>
      <x:c r="P19" s="2" t="str">
        <x:v>Reinterprets the forward-running team composition of Jack Kirby’s Avengers #4 (1964). Exact artwork inspected.</x:v>
      </x:c>
      <x:c r="Q19" s="2" t="str">
        <x:v>Exact artwork visually reviewed. Minor depicted character identifications remain for follow-up. Exact full cover, but native source below preferred900x1400; no artificial upscaling.</x:v>
      </x:c>
      <x:c r="R19" s="2" t="str">
        <x:v>Verified</x:v>
      </x:c>
      <x:c r="S19" s="3" t="str">
        <x:v>https://leagueofcomicgeeks.com/comic/7456426/marvel-super-hero-squad-2</x:v>
      </x:c>
      <x:c r="T19" s="3" t="str">
        <x:v>https://leagueofcomicgeeks.com/profile/galko/lists/10573</x:v>
      </x:c>
      <x:c r="U19" s="3" t="str">
        <x:v>https://s3.amazonaws.com/comicgeeks/comics/covers/large-7456426.jpg</x:v>
      </x:c>
      <x:c r="V19" s="2" t="str"/>
      <x:c r="W19" s="2" t="str">
        <x:v>Published</x:v>
      </x:c>
      <x:c r="X19" s="2" t="str">
        <x:v>Reviewed 2026-10-17</x:v>
      </x:c>
    </x:row>
    <x:row r="20" ht="23.850000381469727" hidden="0">
      <x:c r="A20" s="2" t="str">
        <x:v>CL-A4-0019</x:v>
      </x:c>
      <x:c r="B20" s="2" t="str">
        <x:v>The Stuff of Legend: A Jester's Tale</x:v>
      </x:c>
      <x:c r="C20" s="2" t="str">
        <x:v>#1</x:v>
      </x:c>
      <x:c r="D20" s="11" t="n">
        <x:v>2011</x:v>
      </x:c>
      <x:c r="E20" s="2" t="str">
        <x:v>Th3rd World</x:v>
      </x:c>
      <x:c r="F20" s="2" t="str"/>
      <x:c r="G20" s="2" t="str">
        <x:v>Larry's Wonderful World of Comics Variant</x:v>
      </x:c>
      <x:c r="H20" s="2" t="str">
        <x:v>Direct homage</x:v>
      </x:c>
      <x:c r="I20" s="2" t="str">
        <x:v>Jester</x:v>
      </x:c>
      <x:c r="J20" s="2" t="str"/>
      <x:c r="K20" s="2" t="str"/>
      <x:c r="L20" s="2" t="str"/>
      <x:c r="M20" s="2" t="str">
        <x:v>Variant cover</x:v>
      </x:c>
      <x:c r="N20" s="2" t="str">
        <x:v>US / English</x:v>
      </x:c>
      <x:c r="O20" s="13" t="n">
        <x:v>40772</x:v>
      </x:c>
      <x:c r="P20" s="2" t="str">
        <x:v>Reinterprets the forward-running team composition of Jack Kirby’s Avengers #4 (1964). Exact artwork inspected.</x:v>
      </x:c>
      <x:c r="Q20" s="2" t="str">
        <x:v>Exact variant image reviewed; edition-specific cover artist credit not yet established from accessible publisher or creator sources. Exact full cover, but native source below preferred900x1400; no artificial upscaling.</x:v>
      </x:c>
      <x:c r="R20" s="2" t="str">
        <x:v>Partial</x:v>
      </x:c>
      <x:c r="S20" s="3" t="str">
        <x:v>https://leagueofcomicgeeks.com/comic/1090322/the-stuff-of-legend-a-jesters-tale-1?variant=9577916</x:v>
      </x:c>
      <x:c r="T20" s="3" t="str">
        <x:v>https://leagueofcomicgeeks.com/profile/galko/lists/10573</x:v>
      </x:c>
      <x:c r="U20" s="3" t="str">
        <x:v>https://s3.amazonaws.com/comicgeeks/comics/covers/large-9577916.jpg</x:v>
      </x:c>
      <x:c r="V20" s="2" t="str"/>
      <x:c r="W20" s="2" t="str">
        <x:v>Published</x:v>
      </x:c>
      <x:c r="X20" s="2" t="str">
        <x:v>Reviewed 2026-10-17</x:v>
      </x:c>
    </x:row>
    <x:row r="21" ht="35.04999923706055" hidden="0">
      <x:c r="A21" s="2" t="str">
        <x:v>CL-A4-0020</x:v>
      </x:c>
      <x:c r="B21" s="2" t="str">
        <x:v>Avengers</x:v>
      </x:c>
      <x:c r="C21" s="2" t="str">
        <x:v>#24.NOW</x:v>
      </x:c>
      <x:c r="D21" s="11" t="n">
        <x:v>2013</x:v>
      </x:c>
      <x:c r="E21" s="2" t="str">
        <x:v>Marvel Comics</x:v>
      </x:c>
      <x:c r="F21" s="2" t="str">
        <x:v>Tom Scioli</x:v>
      </x:c>
      <x:c r="G21" s="2" t="str">
        <x:v>Tom Scioli Avengers #4 Homage Variant</x:v>
      </x:c>
      <x:c r="H21" s="2" t="str">
        <x:v>Direct homage</x:v>
      </x:c>
      <x:c r="I21" s="2" t="str">
        <x:v>Professor X; Magneto; Beast; Angel; Cyclops; Marvel Girl</x:v>
      </x:c>
      <x:c r="J21" s="2" t="str"/>
      <x:c r="K21" s="2" t="str"/>
      <x:c r="L21" s="2" t="str"/>
      <x:c r="M21" s="2" t="str">
        <x:v>Variant cover</x:v>
      </x:c>
      <x:c r="N21" s="2" t="str">
        <x:v>US / English</x:v>
      </x:c>
      <x:c r="O21" s="13" t="n">
        <x:v>41633</x:v>
      </x:c>
      <x:c r="P21" s="2" t="str">
        <x:v>Reinterprets the forward-running team composition of Jack Kirby’s Avengers #4 (1964). Exact artwork inspected.</x:v>
      </x:c>
      <x:c r="Q21" s="2" t="str">
        <x:v>Exact artwork visually reviewed.  Exact full cover, but native source below preferred900x1400; no artificial upscaling.</x:v>
      </x:c>
      <x:c r="R21" s="2" t="str">
        <x:v>Verified</x:v>
      </x:c>
      <x:c r="S21" s="3" t="str">
        <x:v>https://leagueofcomicgeeks.com/comic/5134110/avengers-24now?variant=2773020</x:v>
      </x:c>
      <x:c r="T21" s="3" t="str">
        <x:v>https://leagueofcomicgeeks.com/profile/galko/lists/10573</x:v>
      </x:c>
      <x:c r="U21" s="3" t="str">
        <x:v>https://s3.amazonaws.com/comicgeeks/comics/covers/large-2773020.jpg</x:v>
      </x:c>
      <x:c r="V21" s="2" t="str"/>
      <x:c r="W21" s="2" t="str">
        <x:v>Published</x:v>
      </x:c>
      <x:c r="X21" s="2" t="str">
        <x:v>Reviewed 2026-10-17</x:v>
      </x:c>
    </x:row>
    <x:row r="22" ht="23.850000381469727" hidden="0">
      <x:c r="A22" s="2" t="str">
        <x:v>CL-A4-0021</x:v>
      </x:c>
      <x:c r="B22" s="2" t="str">
        <x:v>Impractical Jokers</x:v>
      </x:c>
      <x:c r="C22" s="2" t="str">
        <x:v>#1</x:v>
      </x:c>
      <x:c r="D22" s="11" t="n">
        <x:v>2013</x:v>
      </x:c>
      <x:c r="E22" s="2" t="str">
        <x:v>DC Comics</x:v>
      </x:c>
      <x:c r="F22" s="2" t="str">
        <x:v>Tony Shasteen</x:v>
      </x:c>
      <x:c r="G22" s="2" t="str">
        <x:v>Standard cover</x:v>
      </x:c>
      <x:c r="H22" s="2" t="str">
        <x:v>Direct homage</x:v>
      </x:c>
      <x:c r="I22" s="2" t="str">
        <x:v>Joe Gatto; James Murray; Sal Vulcano; Brian Quinn</x:v>
      </x:c>
      <x:c r="J22" s="2" t="str"/>
      <x:c r="K22" s="2" t="str"/>
      <x:c r="L22" s="2" t="str"/>
      <x:c r="M22" s="2" t="str">
        <x:v>Standard cover</x:v>
      </x:c>
      <x:c r="N22" s="2" t="str">
        <x:v>US / English</x:v>
      </x:c>
      <x:c r="O22" s="13" t="n">
        <x:v>41470</x:v>
      </x:c>
      <x:c r="P22" s="2" t="str">
        <x:v>Reinterprets the forward-running team composition of Jack Kirby’s Avengers #4 (1964). Exact artwork inspected.</x:v>
      </x:c>
      <x:c r="Q22" s="2" t="str">
        <x:v>Exact artwork visually reviewed.  Exact full cover, but native source below preferred900x1400; no artificial upscaling.</x:v>
      </x:c>
      <x:c r="R22" s="2" t="str">
        <x:v>Verified</x:v>
      </x:c>
      <x:c r="S22" s="3" t="str">
        <x:v>https://leagueofcomicgeeks.com/comic/2241375/impractical-jokers-1</x:v>
      </x:c>
      <x:c r="T22" s="3" t="str">
        <x:v>https://leagueofcomicgeeks.com/profile/galko/lists/10573</x:v>
      </x:c>
      <x:c r="U22" s="3" t="str">
        <x:v>https://s3.amazonaws.com/comicgeeks/comics/covers/large-2241375.jpg</x:v>
      </x:c>
      <x:c r="V22" s="2" t="str"/>
      <x:c r="W22" s="2" t="str">
        <x:v>Published</x:v>
      </x:c>
      <x:c r="X22" s="2" t="str">
        <x:v>Reviewed 2026-10-17</x:v>
      </x:c>
    </x:row>
    <x:row r="23" ht="23.850000381469727" hidden="0">
      <x:c r="A23" s="2" t="str">
        <x:v>CL-A4-0022</x:v>
      </x:c>
      <x:c r="B23" s="2" t="str">
        <x:v>Uncanny Avengers</x:v>
      </x:c>
      <x:c r="C23" s="2" t="str">
        <x:v>#4</x:v>
      </x:c>
      <x:c r="D23" s="11" t="n">
        <x:v>2013</x:v>
      </x:c>
      <x:c r="E23" s="2" t="str">
        <x:v>Marvel Comics</x:v>
      </x:c>
      <x:c r="F23" s="2" t="str">
        <x:v>John Cassaday</x:v>
      </x:c>
      <x:c r="G23" s="2" t="str">
        <x:v>1:100 John Cassaday Variant</x:v>
      </x:c>
      <x:c r="H23" s="2" t="str">
        <x:v>Direct homage</x:v>
      </x:c>
      <x:c r="I23" s="2" t="str">
        <x:v>Captain America (Steve Rogers); Thor; Scarlet Witch; Havok; Rogue</x:v>
      </x:c>
      <x:c r="J23" s="2" t="str"/>
      <x:c r="K23" s="2" t="str"/>
      <x:c r="L23" s="2" t="str">
        <x:v>1:100</x:v>
      </x:c>
      <x:c r="M23" s="2" t="str">
        <x:v>Variant cover</x:v>
      </x:c>
      <x:c r="N23" s="2" t="str">
        <x:v>US / English</x:v>
      </x:c>
      <x:c r="O23" s="13" t="n">
        <x:v>41332</x:v>
      </x:c>
      <x:c r="P23" s="2" t="str">
        <x:v>Reinterprets the forward-running team composition of Jack Kirby’s Avengers #4 (1964). Exact artwork inspected.</x:v>
      </x:c>
      <x:c r="Q23" s="2" t="str">
        <x:v>Exact artwork visually reviewed.  Exact full cover, but native source below preferred900x1400; no artificial upscaling.</x:v>
      </x:c>
      <x:c r="R23" s="2" t="str">
        <x:v>Verified</x:v>
      </x:c>
      <x:c r="S23" s="3" t="str">
        <x:v>https://leagueofcomicgeeks.com/comic/8144954/uncanny-avengers-4?variant=1635827</x:v>
      </x:c>
      <x:c r="T23" s="3" t="str">
        <x:v>https://leagueofcomicgeeks.com/profile/galko/lists/10573</x:v>
      </x:c>
      <x:c r="U23" s="3" t="str">
        <x:v>https://s3.amazonaws.com/comicgeeks/comics/covers/large-1635827.jpg</x:v>
      </x:c>
      <x:c r="V23" s="2" t="str"/>
      <x:c r="W23" s="2" t="str">
        <x:v>Published</x:v>
      </x:c>
      <x:c r="X23" s="2" t="str">
        <x:v>Reviewed 2026-10-17</x:v>
      </x:c>
    </x:row>
    <x:row r="24" ht="23.850000381469727" hidden="0">
      <x:c r="A24" s="2" t="str">
        <x:v>CL-A4-0023</x:v>
      </x:c>
      <x:c r="B24" s="2" t="str">
        <x:v>Avengers</x:v>
      </x:c>
      <x:c r="C24" s="2" t="str">
        <x:v>#36</x:v>
      </x:c>
      <x:c r="D24" s="11" t="n">
        <x:v>2014</x:v>
      </x:c>
      <x:c r="E24" s="2" t="str">
        <x:v>Marvel Comics</x:v>
      </x:c>
      <x:c r="F24" s="2" t="str">
        <x:v>Alex Kropinak</x:v>
      </x:c>
      <x:c r="G24" s="2" t="str">
        <x:v>1:15 Alex Kropinak Hasbro Variant</x:v>
      </x:c>
      <x:c r="H24" s="2" t="str">
        <x:v>Direct homage</x:v>
      </x:c>
      <x:c r="I24" s="2" t="str">
        <x:v>Captain America (Steve Rogers); Thor; Iron Man; Hulk; Wasp; Black Widow</x:v>
      </x:c>
      <x:c r="J24" s="2" t="str"/>
      <x:c r="K24" s="2" t="str"/>
      <x:c r="L24" s="2" t="str">
        <x:v>1:15</x:v>
      </x:c>
      <x:c r="M24" s="2" t="str">
        <x:v>Variant cover</x:v>
      </x:c>
      <x:c r="N24" s="2" t="str">
        <x:v>US / English</x:v>
      </x:c>
      <x:c r="O24" s="13" t="n">
        <x:v>41920</x:v>
      </x:c>
      <x:c r="P24" s="2" t="str">
        <x:v>Reinterprets the forward-running team composition of Jack Kirby’s Avengers #4 (1964). Exact artwork inspected.</x:v>
      </x:c>
      <x:c r="Q24" s="2" t="str">
        <x:v>Exact artwork visually reviewed.  Exact full cover, but native source below preferred900x1400; no artificial upscaling.</x:v>
      </x:c>
      <x:c r="R24" s="2" t="str">
        <x:v>Verified</x:v>
      </x:c>
      <x:c r="S24" s="3" t="str">
        <x:v>https://leagueofcomicgeeks.com/comic/7724921/avengers-36?variant=8213616</x:v>
      </x:c>
      <x:c r="T24" s="3" t="str">
        <x:v>https://leagueofcomicgeeks.com/profile/galko/lists/10573</x:v>
      </x:c>
      <x:c r="U24" s="3" t="str">
        <x:v>https://s3.amazonaws.com/comicgeeks/comics/covers/large-8213616.jpg</x:v>
      </x:c>
      <x:c r="V24" s="2" t="str"/>
      <x:c r="W24" s="2" t="str">
        <x:v>Published</x:v>
      </x:c>
      <x:c r="X24" s="2" t="str">
        <x:v>Reviewed 2026-10-17</x:v>
      </x:c>
    </x:row>
    <x:row r="25" ht="23.850000381469727" hidden="0">
      <x:c r="A25" s="2" t="str">
        <x:v>CL-A4-0024</x:v>
      </x:c>
      <x:c r="B25" s="2" t="str">
        <x:v>Captain America and the Mighty Avengers</x:v>
      </x:c>
      <x:c r="C25" s="2" t="str">
        <x:v>#1</x:v>
      </x:c>
      <x:c r="D25" s="11" t="n">
        <x:v>2014</x:v>
      </x:c>
      <x:c r="E25" s="2" t="str">
        <x:v>Marvel Comics</x:v>
      </x:c>
      <x:c r="F25" s="2" t="str">
        <x:v>Ulises Farinas</x:v>
      </x:c>
      <x:c r="G25" s="2" t="str">
        <x:v>Ulises Farinas Rocket Raccoon and Groot Variant</x:v>
      </x:c>
      <x:c r="H25" s="2" t="str">
        <x:v>Direct homage</x:v>
      </x:c>
      <x:c r="I25" s="2" t="str">
        <x:v>Rocket Raccoon; Groot</x:v>
      </x:c>
      <x:c r="J25" s="2" t="str"/>
      <x:c r="K25" s="2" t="str"/>
      <x:c r="L25" s="2" t="str"/>
      <x:c r="M25" s="2" t="str">
        <x:v>Variant cover</x:v>
      </x:c>
      <x:c r="N25" s="2" t="str">
        <x:v>US / English</x:v>
      </x:c>
      <x:c r="O25" s="13" t="n">
        <x:v>41955</x:v>
      </x:c>
      <x:c r="P25" s="2" t="str">
        <x:v>Reinterprets the forward-running team composition of Jack Kirby’s Avengers #4 (1964). Exact artwork inspected.</x:v>
      </x:c>
      <x:c r="Q25" s="2" t="str">
        <x:v>Exact artwork visually reviewed.  Exact full cover, but native source below preferred900x1400; no artificial upscaling.</x:v>
      </x:c>
      <x:c r="R25" s="2" t="str">
        <x:v>Verified</x:v>
      </x:c>
      <x:c r="S25" s="3" t="str">
        <x:v>https://leagueofcomicgeeks.com/comic/8984529/captain-america-and-the-mighty-avengers-1?variant=9309740</x:v>
      </x:c>
      <x:c r="T25" s="3" t="str">
        <x:v>https://leagueofcomicgeeks.com/profile/galko/lists/10573</x:v>
      </x:c>
      <x:c r="U25" s="3" t="str">
        <x:v>https://s3.amazonaws.com/comicgeeks/comics/covers/large-9309740.jpg</x:v>
      </x:c>
      <x:c r="V25" s="2" t="str"/>
      <x:c r="W25" s="2" t="str">
        <x:v>Published</x:v>
      </x:c>
      <x:c r="X25" s="2" t="str">
        <x:v>Reviewed 2026-10-17</x:v>
      </x:c>
    </x:row>
    <x:row r="26" ht="23.850000381469727" hidden="0">
      <x:c r="A26" s="2" t="str">
        <x:v>CL-A4-0025</x:v>
      </x:c>
      <x:c r="B26" s="2" t="str">
        <x:v>Mega Man</x:v>
      </x:c>
      <x:c r="C26" s="2" t="str">
        <x:v>#50</x:v>
      </x:c>
      <x:c r="D26" s="11" t="n">
        <x:v>2015</x:v>
      </x:c>
      <x:c r="E26" s="2" t="str">
        <x:v>Archie Comics</x:v>
      </x:c>
      <x:c r="F26" s="2" t="str">
        <x:v>Roger Robinson</x:v>
      </x:c>
      <x:c r="G26" s="2" t="str">
        <x:v>Cover B Roger Robinson Variant</x:v>
      </x:c>
      <x:c r="H26" s="2" t="str">
        <x:v>Direct homage</x:v>
      </x:c>
      <x:c r="I26" s="2" t="str">
        <x:v>Sigma</x:v>
      </x:c>
      <x:c r="J26" s="2" t="str"/>
      <x:c r="K26" s="2" t="str"/>
      <x:c r="L26" s="2" t="str"/>
      <x:c r="M26" s="2" t="str">
        <x:v>Variant cover</x:v>
      </x:c>
      <x:c r="N26" s="2" t="str">
        <x:v>US / English</x:v>
      </x:c>
      <x:c r="O26" s="13" t="n">
        <x:v>42172</x:v>
      </x:c>
      <x:c r="P26" s="2" t="str">
        <x:v>Reinterprets the forward-running team composition of Jack Kirby’s Avengers #4 (1964). Exact artwork inspected.</x:v>
      </x:c>
      <x:c r="Q26" s="2" t="str">
        <x:v>Exact artwork visually reviewed. Minor depicted character identifications remain for follow-up. Exact full cover, but native source below preferred900x1400; no artificial upscaling.</x:v>
      </x:c>
      <x:c r="R26" s="2" t="str">
        <x:v>Verified</x:v>
      </x:c>
      <x:c r="S26" s="3" t="str">
        <x:v>https://leagueofcomicgeeks.com/comic/7335454/mega-man-50?variant=5390858</x:v>
      </x:c>
      <x:c r="T26" s="3" t="str">
        <x:v>https://leagueofcomicgeeks.com/profile/galko/lists/10573</x:v>
      </x:c>
      <x:c r="U26" s="3" t="str">
        <x:v>https://s3.amazonaws.com/comicgeeks/comics/covers/large-5390858.jpg</x:v>
      </x:c>
      <x:c r="V26" s="2" t="str"/>
      <x:c r="W26" s="2" t="str">
        <x:v>Published</x:v>
      </x:c>
      <x:c r="X26" s="2" t="str">
        <x:v>Reviewed 2026-10-17</x:v>
      </x:c>
    </x:row>
    <x:row r="27" ht="35.04999923706055" hidden="0">
      <x:c r="A27" s="2" t="str">
        <x:v>CL-A4-0026</x:v>
      </x:c>
      <x:c r="B27" s="2" t="str">
        <x:v>Uncanny Avengers Omnibus HC</x:v>
      </x:c>
      <x:c r="C27" s="2" t="str"/>
      <x:c r="D27" s="11" t="n">
        <x:v>2015</x:v>
      </x:c>
      <x:c r="E27" s="2" t="str">
        <x:v>Marvel Comics</x:v>
      </x:c>
      <x:c r="F27" s="2" t="str">
        <x:v>John Cassaday</x:v>
      </x:c>
      <x:c r="G27" s="2" t="str">
        <x:v>Standard cover</x:v>
      </x:c>
      <x:c r="H27" s="2" t="str">
        <x:v>Direct homage</x:v>
      </x:c>
      <x:c r="I27" s="2" t="str">
        <x:v>Captain America (Steve Rogers); Thor; Scarlet Witch; Havok; Rogue</x:v>
      </x:c>
      <x:c r="J27" s="2" t="str"/>
      <x:c r="K27" s="2" t="str"/>
      <x:c r="L27" s="2" t="str"/>
      <x:c r="M27" s="2" t="str">
        <x:v>Standard cover</x:v>
      </x:c>
      <x:c r="N27" s="2" t="str">
        <x:v>US / English</x:v>
      </x:c>
      <x:c r="O27" s="13" t="n">
        <x:v>42039</x:v>
      </x:c>
      <x:c r="P27" s="2" t="str">
        <x:v>Reinterprets the forward-running team composition of Jack Kirby’s Avengers #4 (1964). Exact artwork inspected.</x:v>
      </x:c>
      <x:c r="Q27" s="2" t="str">
        <x:v>Reuses John Cassaday’s Uncanny Avengers #4 variant artwork; group as an edition, not another distinct drawing. Related edition of CL-A4-0022; not a separate artwork. Exact full cover, but native source below preferred900x1400; no artificial upscaling.</x:v>
      </x:c>
      <x:c r="R27" s="2" t="str">
        <x:v>Verified</x:v>
      </x:c>
      <x:c r="S27" s="3" t="str">
        <x:v>https://leagueofcomicgeeks.com/comic/5322104/uncanny-avengers-omnibus-hc</x:v>
      </x:c>
      <x:c r="T27" s="3" t="str">
        <x:v>https://leagueofcomicgeeks.com/profile/galko/lists/10573</x:v>
      </x:c>
      <x:c r="U27" s="3" t="str">
        <x:v>https://s3.amazonaws.com/comicgeeks/comics/covers/large-5322104.jpg</x:v>
      </x:c>
      <x:c r="V27" s="2" t="str"/>
      <x:c r="W27" s="2" t="str">
        <x:v>Published</x:v>
      </x:c>
      <x:c r="X27" s="2" t="str">
        <x:v>Reviewed 2026-10-17</x:v>
      </x:c>
    </x:row>
    <x:row r="28" ht="23.850000381469727" hidden="0">
      <x:c r="A28" s="2" t="str">
        <x:v>CL-A4-0027</x:v>
      </x:c>
      <x:c r="B28" s="2" t="str">
        <x:v>Chapterhouse Summer Special</x:v>
      </x:c>
      <x:c r="C28" s="2" t="str">
        <x:v>#1</x:v>
      </x:c>
      <x:c r="D28" s="11" t="n">
        <x:v>2016</x:v>
      </x:c>
      <x:c r="E28" s="2" t="str">
        <x:v>Chapterhouse Comics</x:v>
      </x:c>
      <x:c r="F28" s="2" t="str">
        <x:v>Sam Noir / Odeon Toys</x:v>
      </x:c>
      <x:c r="G28" s="2" t="str">
        <x:v>Odeon Toys Cover</x:v>
      </x:c>
      <x:c r="H28" s="2" t="str">
        <x:v>Direct homage</x:v>
      </x:c>
      <x:c r="I28" s="2" t="str">
        <x:v>Captain Canuck; Northguard; Pitiful Human-Lizard</x:v>
      </x:c>
      <x:c r="J28" s="2" t="str"/>
      <x:c r="K28" s="2" t="str"/>
      <x:c r="L28" s="2" t="str"/>
      <x:c r="M28" s="2" t="str">
        <x:v>Variant cover</x:v>
      </x:c>
      <x:c r="N28" s="2" t="str">
        <x:v>US / English</x:v>
      </x:c>
      <x:c r="O28" s="13" t="n">
        <x:v>42599</x:v>
      </x:c>
      <x:c r="P28" s="2" t="str">
        <x:v>Reinterprets the forward-running team composition of Jack Kirby’s Avengers #4 (1964). Exact artwork inspected.</x:v>
      </x:c>
      <x:c r="Q28" s="2" t="str">
        <x:v>Photographic action-figure arrangement credited to Sam Noir featuring Odeon Toys in the publisher announcement; initial order of CoverB/C labels changed in later solicitations. Preserve edition name rather than impose uncertain letter. Exact full cover, but native source below preferred900x1400; no artificial upscaling.</x:v>
      </x:c>
      <x:c r="R28" s="2" t="str">
        <x:v>Verified</x:v>
      </x:c>
      <x:c r="S28" s="3" t="str">
        <x:v>https://leagueofcomicgeeks.com/comic/8286681/chapterhouse-summer-special-1?variant=5120633</x:v>
      </x:c>
      <x:c r="T28" s="3" t="str">
        <x:v>https://leagueofcomicgeeks.com/profile/galko/lists/10573</x:v>
      </x:c>
      <x:c r="U28" s="3" t="str">
        <x:v>https://s3.amazonaws.com/comicgeeks/comics/covers/large-5120633.jpg</x:v>
      </x:c>
      <x:c r="V28" s="2" t="str"/>
      <x:c r="W28" s="2" t="str">
        <x:v>Published</x:v>
      </x:c>
      <x:c r="X28" s="2" t="str">
        <x:v>Reviewed 2026-10-17</x:v>
      </x:c>
    </x:row>
    <x:row r="29" ht="23.850000381469727" hidden="0">
      <x:c r="A29" s="2" t="str">
        <x:v>CL-A4-0028</x:v>
      </x:c>
      <x:c r="B29" s="2" t="str">
        <x:v>Deadpool</x:v>
      </x:c>
      <x:c r="C29" s="2" t="str">
        <x:v>#15</x:v>
      </x:c>
      <x:c r="D29" s="11" t="n">
        <x:v>2016</x:v>
      </x:c>
      <x:c r="E29" s="2" t="str">
        <x:v>Marvel Comics</x:v>
      </x:c>
      <x:c r="F29" s="2" t="str">
        <x:v>Barry Bradfield</x:v>
      </x:c>
      <x:c r="G29" s="2" t="str">
        <x:v>SDCC 2016 Barry Bradfield PX Previews Variant</x:v>
      </x:c>
      <x:c r="H29" s="2" t="str">
        <x:v>Direct homage</x:v>
      </x:c>
      <x:c r="I29" s="2" t="str">
        <x:v>Deadpool; Colossus; Cable; Domino; Negasonic Teenage Warhead</x:v>
      </x:c>
      <x:c r="J29" s="2" t="str"/>
      <x:c r="K29" s="2" t="str">
        <x:v>SDCC</x:v>
      </x:c>
      <x:c r="L29" s="2" t="str"/>
      <x:c r="M29" s="2" t="str">
        <x:v>Variant cover</x:v>
      </x:c>
      <x:c r="N29" s="2" t="str">
        <x:v>US / English</x:v>
      </x:c>
      <x:c r="O29" s="13" t="n">
        <x:v>42564</x:v>
      </x:c>
      <x:c r="P29" s="2" t="str">
        <x:v>Reinterprets the forward-running team composition of Jack Kirby’s Avengers #4 (1964). Exact artwork inspected.</x:v>
      </x:c>
      <x:c r="Q29" s="2" t="str">
        <x:v>Exact artwork visually reviewed. Minor depicted character identifications remain for follow-up. Exact full cover, but native source below preferred900x1400; no artificial upscaling.</x:v>
      </x:c>
      <x:c r="R29" s="2" t="str">
        <x:v>Verified</x:v>
      </x:c>
      <x:c r="S29" s="3" t="str">
        <x:v>https://leagueofcomicgeeks.com/comic/6966858/deadpool-15?variant=5094592</x:v>
      </x:c>
      <x:c r="T29" s="3" t="str">
        <x:v>https://leagueofcomicgeeks.com/profile/galko/lists/10573</x:v>
      </x:c>
      <x:c r="U29" s="3" t="str">
        <x:v>https://s3.amazonaws.com/comicgeeks/comics/covers/large-5094592.jpg</x:v>
      </x:c>
      <x:c r="V29" s="2" t="str"/>
      <x:c r="W29" s="2" t="str">
        <x:v>Published</x:v>
      </x:c>
      <x:c r="X29" s="2" t="str">
        <x:v>Reviewed 2026-10-17</x:v>
      </x:c>
    </x:row>
    <x:row r="30" ht="23.850000381469727" hidden="0">
      <x:c r="A30" s="2" t="str">
        <x:v>CL-A4-0029</x:v>
      </x:c>
      <x:c r="B30" s="2" t="str">
        <x:v>Madballs</x:v>
      </x:c>
      <x:c r="C30" s="2" t="str">
        <x:v>#4</x:v>
      </x:c>
      <x:c r="D30" s="11" t="n">
        <x:v>2016</x:v>
      </x:c>
      <x:c r="E30" s="2" t="str">
        <x:v>Lion Forge Comics</x:v>
      </x:c>
      <x:c r="F30" s="2" t="str">
        <x:v>Brad McGinty</x:v>
      </x:c>
      <x:c r="G30" s="2" t="str">
        <x:v>Standard cover</x:v>
      </x:c>
      <x:c r="H30" s="2" t="str">
        <x:v>Direct homage</x:v>
      </x:c>
      <x:c r="I30" s="2" t="str"/>
      <x:c r="J30" s="2" t="str"/>
      <x:c r="K30" s="2" t="str"/>
      <x:c r="L30" s="2" t="str"/>
      <x:c r="M30" s="2" t="str">
        <x:v>Standard cover</x:v>
      </x:c>
      <x:c r="N30" s="2" t="str">
        <x:v>US / English</x:v>
      </x:c>
      <x:c r="O30" s="13" t="n">
        <x:v>42552</x:v>
      </x:c>
      <x:c r="P30" s="2" t="str">
        <x:v>Reinterprets the forward-running team composition of Jack Kirby’s Avengers #4 (1964). Exact artwork inspected.</x:v>
      </x:c>
      <x:c r="Q30" s="2" t="str">
        <x:v>Exact artwork visually reviewed. Minor depicted character identifications remain for follow-up. Exact full cover, but native source below preferred900x1400; no artificial upscaling.</x:v>
      </x:c>
      <x:c r="R30" s="2" t="str">
        <x:v>Verified</x:v>
      </x:c>
      <x:c r="S30" s="3" t="str">
        <x:v>https://leagueofcomicgeeks.com/comic/2943115/madballs-4</x:v>
      </x:c>
      <x:c r="T30" s="3" t="str">
        <x:v>https://leagueofcomicgeeks.com/profile/galko/lists/10573</x:v>
      </x:c>
      <x:c r="U30" s="3" t="str">
        <x:v>https://s3.amazonaws.com/comicgeeks/comics/covers/large-2943115.jpg</x:v>
      </x:c>
      <x:c r="V30" s="2" t="str"/>
      <x:c r="W30" s="2" t="str">
        <x:v>Published</x:v>
      </x:c>
      <x:c r="X30" s="2" t="str">
        <x:v>Reviewed 2026-10-17</x:v>
      </x:c>
    </x:row>
    <x:row r="31" ht="23.850000381469727" hidden="0">
      <x:c r="A31" s="2" t="str">
        <x:v>CL-A4-0030</x:v>
      </x:c>
      <x:c r="B31" s="2" t="str">
        <x:v>Avengers</x:v>
      </x:c>
      <x:c r="C31" s="2" t="str">
        <x:v>#4</x:v>
      </x:c>
      <x:c r="D31" s="11" t="n">
        <x:v>2017</x:v>
      </x:c>
      <x:c r="E31" s="2" t="str">
        <x:v>Marvel Comics</x:v>
      </x:c>
      <x:c r="F31" s="2" t="str">
        <x:v>Alex Ross</x:v>
      </x:c>
      <x:c r="G31" s="2" t="str">
        <x:v>Standard cover</x:v>
      </x:c>
      <x:c r="H31" s="2" t="str">
        <x:v>Direct homage</x:v>
      </x:c>
      <x:c r="I31" s="2" t="str">
        <x:v>Spider-Man (Peter Parker); Thor (Jane Foster); Vision; Hercules; Wasp (Nadia van Dyne); Captain America (Sam Wilson)</x:v>
      </x:c>
      <x:c r="J31" s="2" t="str"/>
      <x:c r="K31" s="2" t="str"/>
      <x:c r="L31" s="2" t="str"/>
      <x:c r="M31" s="2" t="str">
        <x:v>Standard cover</x:v>
      </x:c>
      <x:c r="N31" s="2" t="str">
        <x:v>US / English</x:v>
      </x:c>
      <x:c r="O31" s="13" t="n">
        <x:v>42767</x:v>
      </x:c>
      <x:c r="P31" s="2" t="str">
        <x:v>Reinterprets the forward-running team composition of Jack Kirby’s Avengers #4 (1964). Exact artwork inspected.</x:v>
      </x:c>
      <x:c r="Q31" s="2" t="str">
        <x:v>Exact artwork visually reviewed.  Exact full cover, but native source below preferred900x1400; no artificial upscaling.</x:v>
      </x:c>
      <x:c r="R31" s="2" t="str">
        <x:v>Verified</x:v>
      </x:c>
      <x:c r="S31" s="3" t="str">
        <x:v>https://leagueofcomicgeeks.com/comic/6314392/avengers-4</x:v>
      </x:c>
      <x:c r="T31" s="3" t="str">
        <x:v>https://leagueofcomicgeeks.com/profile/galko/lists/10573</x:v>
      </x:c>
      <x:c r="U31" s="3" t="str">
        <x:v>https://s3.amazonaws.com/comicgeeks/comics/covers/large-6314392.jpg</x:v>
      </x:c>
      <x:c r="V31" s="2" t="str"/>
      <x:c r="W31" s="2" t="str">
        <x:v>Published</x:v>
      </x:c>
      <x:c r="X31" s="2" t="str">
        <x:v>Reviewed 2026-10-17</x:v>
      </x:c>
    </x:row>
    <x:row r="32" ht="23.850000381469727" hidden="0">
      <x:c r="A32" s="2" t="str">
        <x:v>CL-A4-0031</x:v>
      </x:c>
      <x:c r="B32" s="2" t="str">
        <x:v>Secret Empire</x:v>
      </x:c>
      <x:c r="C32" s="2" t="str">
        <x:v>#1</x:v>
      </x:c>
      <x:c r="D32" s="11" t="n">
        <x:v>2017</x:v>
      </x:c>
      <x:c r="E32" s="2" t="str">
        <x:v>Marvel Comics</x:v>
      </x:c>
      <x:c r="F32" s="2" t="str">
        <x:v>Mike Perkins</x:v>
      </x:c>
      <x:c r="G32" s="2" t="str">
        <x:v>Stan Lee Box Perkins B&amp;W Variant</x:v>
      </x:c>
      <x:c r="H32" s="2" t="str">
        <x:v>Direct homage</x:v>
      </x:c>
      <x:c r="I32" s="2" t="str">
        <x:v>Captain America (Steve Rogers); Iron Man (Tony Stark); Thor; Giant-Man (Hank Pym); Wasp; Stan Lee</x:v>
      </x:c>
      <x:c r="J32" s="2" t="str"/>
      <x:c r="K32" s="2" t="str"/>
      <x:c r="L32" s="2" t="str"/>
      <x:c r="M32" s="2" t="str">
        <x:v>Variant cover</x:v>
      </x:c>
      <x:c r="N32" s="2" t="str">
        <x:v>US / English</x:v>
      </x:c>
      <x:c r="O32" s="13" t="n">
        <x:v>42858</x:v>
      </x:c>
      <x:c r="P32" s="2" t="str">
        <x:v>Reinterprets the forward-running team composition of Jack Kirby’s Avengers #4 (1964). Exact artwork inspected.</x:v>
      </x:c>
      <x:c r="Q32" s="2" t="str">
        <x:v>Black-and-white edition of Mike Perkins’s color Stan Lee Box artwork; group with CL-A4-0032. Related edition of CL-A4-0032; not a separate artwork. Exact full cover, but native source below preferred900x1400; no artificial upscaling.</x:v>
      </x:c>
      <x:c r="R32" s="2" t="str">
        <x:v>Verified</x:v>
      </x:c>
      <x:c r="S32" s="3" t="str">
        <x:v>https://leagueofcomicgeeks.com/comic/8139165/secret-empire-1?variant=4789103</x:v>
      </x:c>
      <x:c r="T32" s="3" t="str">
        <x:v>https://leagueofcomicgeeks.com/profile/galko/lists/10573</x:v>
      </x:c>
      <x:c r="U32" s="3" t="str">
        <x:v>https://s3.amazonaws.com/comicgeeks/comics/covers/large-4789103.jpg</x:v>
      </x:c>
      <x:c r="V32" s="2" t="str"/>
      <x:c r="W32" s="2" t="str">
        <x:v>Published</x:v>
      </x:c>
      <x:c r="X32" s="2" t="str">
        <x:v>Reviewed 2026-10-17</x:v>
      </x:c>
    </x:row>
    <x:row r="33" ht="23.850000381469727" hidden="0">
      <x:c r="A33" s="2" t="str">
        <x:v>CL-A4-0032</x:v>
      </x:c>
      <x:c r="B33" s="2" t="str">
        <x:v>Secret Empire</x:v>
      </x:c>
      <x:c r="C33" s="2" t="str">
        <x:v>#1</x:v>
      </x:c>
      <x:c r="D33" s="11" t="n">
        <x:v>2017</x:v>
      </x:c>
      <x:c r="E33" s="2" t="str">
        <x:v>Marvel Comics</x:v>
      </x:c>
      <x:c r="F33" s="2" t="str">
        <x:v>Mike Perkins</x:v>
      </x:c>
      <x:c r="G33" s="2" t="str">
        <x:v>Stan Lee Box Perkins Variant</x:v>
      </x:c>
      <x:c r="H33" s="2" t="str">
        <x:v>Direct homage</x:v>
      </x:c>
      <x:c r="I33" s="2" t="str">
        <x:v>Captain America (Steve Rogers); Iron Man (Tony Stark); Thor; Giant-Man (Hank Pym); Wasp; Stan Lee</x:v>
      </x:c>
      <x:c r="J33" s="2" t="str"/>
      <x:c r="K33" s="2" t="str"/>
      <x:c r="L33" s="2" t="str"/>
      <x:c r="M33" s="2" t="str">
        <x:v>Variant cover</x:v>
      </x:c>
      <x:c r="N33" s="2" t="str">
        <x:v>US / English</x:v>
      </x:c>
      <x:c r="O33" s="13" t="n">
        <x:v>42858</x:v>
      </x:c>
      <x:c r="P33" s="2" t="str">
        <x:v>Reinterprets the forward-running team composition of Jack Kirby’s Avengers #4 (1964). Exact artwork inspected.</x:v>
      </x:c>
      <x:c r="Q33" s="2" t="str">
        <x:v>Exact artwork visually reviewed.  Exact full cover, but native source below preferred900x1400; no artificial upscaling.</x:v>
      </x:c>
      <x:c r="R33" s="2" t="str">
        <x:v>Verified</x:v>
      </x:c>
      <x:c r="S33" s="3" t="str">
        <x:v>https://leagueofcomicgeeks.com/comic/8139165/secret-empire-1?variant=9387885</x:v>
      </x:c>
      <x:c r="T33" s="3" t="str">
        <x:v>https://leagueofcomicgeeks.com/profile/galko/lists/10573</x:v>
      </x:c>
      <x:c r="U33" s="3" t="str">
        <x:v>https://s3.amazonaws.com/comicgeeks/comics/covers/large-9387885.jpg</x:v>
      </x:c>
      <x:c r="V33" s="2" t="str"/>
      <x:c r="W33" s="2" t="str">
        <x:v>Published</x:v>
      </x:c>
      <x:c r="X33" s="2" t="str">
        <x:v>Reviewed 2026-10-17</x:v>
      </x:c>
    </x:row>
    <x:row r="34" ht="23.850000381469727" hidden="0">
      <x:c r="A34" s="2" t="str">
        <x:v>CL-A4-0033</x:v>
      </x:c>
      <x:c r="B34" s="2" t="str">
        <x:v>Союзники</x:v>
      </x:c>
      <x:c r="C34" s="2" t="str">
        <x:v>#12</x:v>
      </x:c>
      <x:c r="D34" s="11" t="n">
        <x:v>2017</x:v>
      </x:c>
      <x:c r="E34" s="2" t="str">
        <x:v>Bubble Comics</x:v>
      </x:c>
      <x:c r="F34" s="2" t="str">
        <x:v>Alexey Gorbut</x:v>
      </x:c>
      <x:c r="G34" s="2" t="str">
        <x:v>Чук и Гик Alexey Gorbut Variant</x:v>
      </x:c>
      <x:c r="H34" s="2" t="str">
        <x:v>Direct homage</x:v>
      </x:c>
      <x:c r="I34" s="2" t="str"/>
      <x:c r="J34" s="2" t="str">
        <x:v>Чук и Гик</x:v>
      </x:c>
      <x:c r="K34" s="2" t="str"/>
      <x:c r="L34" s="2" t="str"/>
      <x:c r="M34" s="2" t="str">
        <x:v>Variant cover</x:v>
      </x:c>
      <x:c r="N34" s="2" t="str">
        <x:v>Russia / Russian</x:v>
      </x:c>
      <x:c r="O34" s="13" t="n">
        <x:v>43070</x:v>
      </x:c>
      <x:c r="P34" s="2" t="str">
        <x:v>Reinterprets the forward-running team composition of Jack Kirby’s Avengers #4 (1964). Exact artwork inspected.</x:v>
      </x:c>
      <x:c r="Q34" s="2" t="str">
        <x:v>Exact artwork visually reviewed. Minor depicted character identifications remain for follow-up. Exact full cover, but native source below preferred900x1400; no artificial upscaling.</x:v>
      </x:c>
      <x:c r="R34" s="2" t="str">
        <x:v>Verified</x:v>
      </x:c>
      <x:c r="S34" s="3" t="str">
        <x:v>https://leagueofcomicgeeks.com/comic/1028130/12?variant=3660093</x:v>
      </x:c>
      <x:c r="T34" s="3" t="str">
        <x:v>https://leagueofcomicgeeks.com/profile/galko/lists/10573</x:v>
      </x:c>
      <x:c r="U34" s="3" t="str">
        <x:v>https://s3.amazonaws.com/comicgeeks/comics/covers/large-3660093.jpg</x:v>
      </x:c>
      <x:c r="V34" s="2" t="str"/>
      <x:c r="W34" s="2" t="str">
        <x:v>Published</x:v>
      </x:c>
      <x:c r="X34" s="2" t="str">
        <x:v>Reviewed 2026-10-17</x:v>
      </x:c>
    </x:row>
    <x:row r="35" ht="23.850000381469727" hidden="0">
      <x:c r="A35" s="2" t="str">
        <x:v>CL-A4-0034</x:v>
      </x:c>
      <x:c r="B35" s="2" t="str">
        <x:v>Captain America</x:v>
      </x:c>
      <x:c r="C35" s="2" t="str">
        <x:v>#6</x:v>
      </x:c>
      <x:c r="D35" s="11" t="n">
        <x:v>2018</x:v>
      </x:c>
      <x:c r="E35" s="2" t="str">
        <x:v>Marvel Comics</x:v>
      </x:c>
      <x:c r="F35" s="2" t="str">
        <x:v>Marvel / Hasbro (photographic cover)</x:v>
      </x:c>
      <x:c r="G35" s="2" t="str">
        <x:v>Marvel Rising Action Doll Homage Variant</x:v>
      </x:c>
      <x:c r="H35" s="2" t="str">
        <x:v>Direct homage</x:v>
      </x:c>
      <x:c r="I35" s="2" t="str">
        <x:v>America Chavez; Ms. Marvel (Kamala Khan); Ghost-Spider (Gwen Stacy); Squirrel Girl; Quake; Patriot (Rayshaun Lucas)</x:v>
      </x:c>
      <x:c r="J35" s="2" t="str"/>
      <x:c r="K35" s="2" t="str"/>
      <x:c r="L35" s="2" t="str"/>
      <x:c r="M35" s="2" t="str">
        <x:v>Variant cover</x:v>
      </x:c>
      <x:c r="N35" s="2" t="str">
        <x:v>US / English</x:v>
      </x:c>
      <x:c r="O35" s="13" t="n">
        <x:v>43453</x:v>
      </x:c>
      <x:c r="P35" s="2" t="str">
        <x:v>Reinterprets the forward-running team composition of Jack Kirby’s Avengers #4 (1964). Exact artwork inspected.</x:v>
      </x:c>
      <x:c r="Q35" s="2" t="str">
        <x:v>Photographic doll arrangement; individual photographer not credited in accessible sources. Exact full cover, but native source below preferred900x1400; no artificial upscaling.</x:v>
      </x:c>
      <x:c r="R35" s="2" t="str">
        <x:v>Partial</x:v>
      </x:c>
      <x:c r="S35" s="3" t="str">
        <x:v>https://leagueofcomicgeeks.com/comic/2145511/captain-america-6?variant=1824504</x:v>
      </x:c>
      <x:c r="T35" s="3" t="str">
        <x:v>https://leagueofcomicgeeks.com/profile/galko/lists/10573</x:v>
      </x:c>
      <x:c r="U35" s="3" t="str">
        <x:v>https://s3.amazonaws.com/comicgeeks/comics/covers/large-1824504.jpg</x:v>
      </x:c>
      <x:c r="V35" s="2" t="str"/>
      <x:c r="W35" s="2" t="str">
        <x:v>Published</x:v>
      </x:c>
      <x:c r="X35" s="2" t="str">
        <x:v>Reviewed 2026-10-17</x:v>
      </x:c>
    </x:row>
    <x:row r="36" ht="23.850000381469727" hidden="0">
      <x:c r="A36" s="2" t="str">
        <x:v>CL-A4-0035</x:v>
      </x:c>
      <x:c r="B36" s="2" t="str">
        <x:v>Old Man Hawkeye</x:v>
      </x:c>
      <x:c r="C36" s="2" t="str">
        <x:v>#1</x:v>
      </x:c>
      <x:c r="D36" s="11" t="n">
        <x:v>2018</x:v>
      </x:c>
      <x:c r="E36" s="2" t="str">
        <x:v>Marvel Comics</x:v>
      </x:c>
      <x:c r="F36" s="2" t="str">
        <x:v>Barry Kitson</x:v>
      </x:c>
      <x:c r="G36" s="2" t="str">
        <x:v>Barry Kitson Avengers Variant</x:v>
      </x:c>
      <x:c r="H36" s="2" t="str">
        <x:v>Direct homage</x:v>
      </x:c>
      <x:c r="I36" s="2" t="str">
        <x:v>Captain America (Steve Rogers); Thor; Hawkeye (Clint Barton); Wasp; Giant-Man</x:v>
      </x:c>
      <x:c r="J36" s="2" t="str"/>
      <x:c r="K36" s="2" t="str"/>
      <x:c r="L36" s="2" t="str"/>
      <x:c r="M36" s="2" t="str">
        <x:v>Variant cover</x:v>
      </x:c>
      <x:c r="N36" s="2" t="str">
        <x:v>US / English</x:v>
      </x:c>
      <x:c r="O36" s="13" t="n">
        <x:v>43110</x:v>
      </x:c>
      <x:c r="P36" s="2" t="str">
        <x:v>Reinterprets the forward-running team composition of Jack Kirby’s Avengers #4 (1964). Exact artwork inspected.</x:v>
      </x:c>
      <x:c r="Q36" s="2" t="str">
        <x:v>Exact artwork visually reviewed.  Exact full cover, but native source below preferred900x1400; no artificial upscaling.</x:v>
      </x:c>
      <x:c r="R36" s="2" t="str">
        <x:v>Verified</x:v>
      </x:c>
      <x:c r="S36" s="3" t="str">
        <x:v>https://leagueofcomicgeeks.com/comic/9381139/old-man-hawkeye-1?variant=3629899</x:v>
      </x:c>
      <x:c r="T36" s="3" t="str">
        <x:v>https://leagueofcomicgeeks.com/profile/galko/lists/10573</x:v>
      </x:c>
      <x:c r="U36" s="3" t="str">
        <x:v>https://s3.amazonaws.com/comicgeeks/comics/covers/large-3629899.jpg</x:v>
      </x:c>
      <x:c r="V36" s="2" t="str"/>
      <x:c r="W36" s="2" t="str">
        <x:v>Published</x:v>
      </x:c>
      <x:c r="X36" s="2" t="str">
        <x:v>Reviewed 2026-10-17</x:v>
      </x:c>
    </x:row>
    <x:row r="37" ht="23.850000381469727" hidden="0">
      <x:c r="A37" s="2" t="str">
        <x:v>CL-A4-0036</x:v>
      </x:c>
      <x:c r="B37" s="2" t="str">
        <x:v>Rat Queens</x:v>
      </x:c>
      <x:c r="C37" s="2" t="str">
        <x:v>#7</x:v>
      </x:c>
      <x:c r="D37" s="11" t="n">
        <x:v>2018</x:v>
      </x:c>
      <x:c r="E37" s="2" t="str">
        <x:v>Image Comics</x:v>
      </x:c>
      <x:c r="F37" s="2" t="str">
        <x:v>Jim Valentino; Owen Gieni</x:v>
      </x:c>
      <x:c r="G37" s="2" t="str">
        <x:v>Cover B Valentino &amp; Gieni</x:v>
      </x:c>
      <x:c r="H37" s="2" t="str">
        <x:v>Direct homage</x:v>
      </x:c>
      <x:c r="I37" s="2" t="str">
        <x:v>Hannah; Violet; Dee; Betty</x:v>
      </x:c>
      <x:c r="J37" s="2" t="str"/>
      <x:c r="K37" s="2" t="str"/>
      <x:c r="L37" s="2" t="str"/>
      <x:c r="M37" s="2" t="str">
        <x:v>Variant cover</x:v>
      </x:c>
      <x:c r="N37" s="2" t="str">
        <x:v>US / English</x:v>
      </x:c>
      <x:c r="O37" s="13" t="n">
        <x:v>43103</x:v>
      </x:c>
      <x:c r="P37" s="2" t="str">
        <x:v>Reinterprets the forward-running team composition of Jack Kirby’s Avengers #4 (1964). Exact artwork inspected.</x:v>
      </x:c>
      <x:c r="Q37" s="2" t="str">
        <x:v>Exact artwork visually reviewed.  Exact full cover, but native source below preferred900x1400; no artificial upscaling.</x:v>
      </x:c>
      <x:c r="R37" s="2" t="str">
        <x:v>Verified</x:v>
      </x:c>
      <x:c r="S37" s="3" t="str">
        <x:v>https://leagueofcomicgeeks.com/comic/1687447/rat-queens-7?variant=1481041</x:v>
      </x:c>
      <x:c r="T37" s="3" t="str">
        <x:v>https://leagueofcomicgeeks.com/profile/galko/lists/10573</x:v>
      </x:c>
      <x:c r="U37" s="3" t="str">
        <x:v>https://s3.amazonaws.com/comicgeeks/comics/covers/large-1481041.jpg</x:v>
      </x:c>
      <x:c r="V37" s="2" t="str"/>
      <x:c r="W37" s="2" t="str">
        <x:v>Published</x:v>
      </x:c>
      <x:c r="X37" s="2" t="str">
        <x:v>Reviewed 2026-10-17</x:v>
      </x:c>
    </x:row>
    <x:row r="38" ht="23.850000381469727" hidden="0">
      <x:c r="A38" s="2" t="str">
        <x:v>CL-A4-0037</x:v>
      </x:c>
      <x:c r="B38" s="2" t="str">
        <x:v>The Mighty Crusaders</x:v>
      </x:c>
      <x:c r="C38" s="2" t="str">
        <x:v>#2</x:v>
      </x:c>
      <x:c r="D38" s="11" t="n">
        <x:v>2018</x:v>
      </x:c>
      <x:c r="E38" s="2" t="str">
        <x:v>Archie Comics</x:v>
      </x:c>
      <x:c r="F38" s="2" t="str">
        <x:v>Jim Towe</x:v>
      </x:c>
      <x:c r="G38" s="2" t="str">
        <x:v>Jim Towe Variant</x:v>
      </x:c>
      <x:c r="H38" s="2" t="str">
        <x:v>Direct homage</x:v>
      </x:c>
      <x:c r="I38" s="2" t="str">
        <x:v>The Shield; The Comet; The Fly; The Web; Steel Sterling</x:v>
      </x:c>
      <x:c r="J38" s="2" t="str"/>
      <x:c r="K38" s="2" t="str"/>
      <x:c r="L38" s="2" t="str"/>
      <x:c r="M38" s="2" t="str">
        <x:v>Variant cover</x:v>
      </x:c>
      <x:c r="N38" s="2" t="str">
        <x:v>US / English</x:v>
      </x:c>
      <x:c r="O38" s="13" t="n">
        <x:v>43110</x:v>
      </x:c>
      <x:c r="P38" s="2" t="str">
        <x:v>Reinterprets the forward-running team composition of Jack Kirby’s Avengers #4 (1964). Exact artwork inspected.</x:v>
      </x:c>
      <x:c r="Q38" s="2" t="str">
        <x:v>Exact artwork visually reviewed. Minor depicted character identifications remain for follow-up. Exact full cover, but native source below preferred900x1400; no artificial upscaling.</x:v>
      </x:c>
      <x:c r="R38" s="2" t="str">
        <x:v>Verified</x:v>
      </x:c>
      <x:c r="S38" s="3" t="str">
        <x:v>https://leagueofcomicgeeks.com/comic/9395299/the-mighty-crusaders-2?variant=7095317</x:v>
      </x:c>
      <x:c r="T38" s="3" t="str">
        <x:v>https://leagueofcomicgeeks.com/profile/galko/lists/10573</x:v>
      </x:c>
      <x:c r="U38" s="3" t="str">
        <x:v>https://s3.amazonaws.com/comicgeeks/comics/covers/large-7095317.jpg</x:v>
      </x:c>
      <x:c r="V38" s="2" t="str"/>
      <x:c r="W38" s="2" t="str">
        <x:v>Published</x:v>
      </x:c>
      <x:c r="X38" s="2" t="str">
        <x:v>Reviewed 2026-10-17</x:v>
      </x:c>
    </x:row>
    <x:row r="39" ht="23.850000381469727" hidden="0">
      <x:c r="A39" s="2" t="str">
        <x:v>CL-A4-0038</x:v>
      </x:c>
      <x:c r="B39" s="2" t="str">
        <x:v>Tank Girl</x:v>
      </x:c>
      <x:c r="C39" s="2" t="str">
        <x:v>#5</x:v>
      </x:c>
      <x:c r="D39" s="11" t="n">
        <x:v>2019</x:v>
      </x:c>
      <x:c r="E39" s="2" t="str">
        <x:v>Titan Comics</x:v>
      </x:c>
      <x:c r="F39" s="2" t="str">
        <x:v>Shaky Kane</x:v>
      </x:c>
      <x:c r="G39" s="2" t="str">
        <x:v>Cover C Shaky Kane Variant</x:v>
      </x:c>
      <x:c r="H39" s="2" t="str">
        <x:v>Direct homage</x:v>
      </x:c>
      <x:c r="I39" s="2" t="str">
        <x:v>Tank Girl; Booga; Jet Girl; Sub Girl</x:v>
      </x:c>
      <x:c r="J39" s="2" t="str"/>
      <x:c r="K39" s="2" t="str"/>
      <x:c r="L39" s="2" t="str"/>
      <x:c r="M39" s="2" t="str">
        <x:v>Variant cover</x:v>
      </x:c>
      <x:c r="N39" s="2" t="str">
        <x:v>US / English</x:v>
      </x:c>
      <x:c r="O39" s="13" t="n">
        <x:v>43670</x:v>
      </x:c>
      <x:c r="P39" s="2" t="str">
        <x:v>Reinterprets the forward-running team composition of Jack Kirby’s Avengers #4 (1964). Exact artwork inspected.</x:v>
      </x:c>
      <x:c r="Q39" s="2" t="str">
        <x:v>Exact artwork visually reviewed. Minor depicted character identifications remain for follow-up. Exact full cover, but native source below preferred900x1400; no artificial upscaling.</x:v>
      </x:c>
      <x:c r="R39" s="2" t="str">
        <x:v>Verified</x:v>
      </x:c>
      <x:c r="S39" s="3" t="str">
        <x:v>https://leagueofcomicgeeks.com/comic/5717119/tank-girl-5?variant=9279665</x:v>
      </x:c>
      <x:c r="T39" s="3" t="str">
        <x:v>https://leagueofcomicgeeks.com/profile/galko/lists/10573</x:v>
      </x:c>
      <x:c r="U39" s="3" t="str">
        <x:v>https://s3.amazonaws.com/comicgeeks/comics/covers/large-9279665.jpg</x:v>
      </x:c>
      <x:c r="V39" s="2" t="str"/>
      <x:c r="W39" s="2" t="str">
        <x:v>Published</x:v>
      </x:c>
      <x:c r="X39" s="2" t="str">
        <x:v>Reviewed 2026-10-17</x:v>
      </x:c>
    </x:row>
    <x:row r="40" ht="23.850000381469727" hidden="0">
      <x:c r="A40" s="2" t="str">
        <x:v>CL-A4-0039</x:v>
      </x:c>
      <x:c r="B40" s="2" t="str">
        <x:v>Captain America Anniversary Tribute</x:v>
      </x:c>
      <x:c r="C40" s="2" t="str">
        <x:v>#1</x:v>
      </x:c>
      <x:c r="D40" s="11" t="n">
        <x:v>2021</x:v>
      </x:c>
      <x:c r="E40" s="2" t="str">
        <x:v>Marvel Comics</x:v>
      </x:c>
      <x:c r="F40" s="2" t="str">
        <x:v>Steve McNiven</x:v>
      </x:c>
      <x:c r="G40" s="2" t="str">
        <x:v>Standard cover</x:v>
      </x:c>
      <x:c r="H40" s="2" t="str">
        <x:v>Direct homage</x:v>
      </x:c>
      <x:c r="I40" s="2" t="str">
        <x:v>Captain America (Steve Rogers); Iron Man; Thor; Giant-Man; Wasp</x:v>
      </x:c>
      <x:c r="J40" s="2" t="str"/>
      <x:c r="K40" s="2" t="str"/>
      <x:c r="L40" s="2" t="str"/>
      <x:c r="M40" s="2" t="str">
        <x:v>Standard cover</x:v>
      </x:c>
      <x:c r="N40" s="2" t="str">
        <x:v>US / English</x:v>
      </x:c>
      <x:c r="O40" s="13" t="n">
        <x:v>44272</x:v>
      </x:c>
      <x:c r="P40" s="2" t="str">
        <x:v>Reinterprets the forward-running team composition of Jack Kirby’s Avengers #4 (1964). Exact artwork inspected.</x:v>
      </x:c>
      <x:c r="Q40" s="2" t="str">
        <x:v>Exact artwork visually reviewed.  Exact full cover, but native source below preferred900x1400; no artificial upscaling.</x:v>
      </x:c>
      <x:c r="R40" s="2" t="str">
        <x:v>Verified</x:v>
      </x:c>
      <x:c r="S40" s="3" t="str">
        <x:v>https://leagueofcomicgeeks.com/comic/9116265/captain-america-anniversary-tribute-1</x:v>
      </x:c>
      <x:c r="T40" s="3" t="str">
        <x:v>https://leagueofcomicgeeks.com/profile/galko/lists/10573</x:v>
      </x:c>
      <x:c r="U40" s="3" t="str">
        <x:v>https://s3.amazonaws.com/comicgeeks/comics/covers/large-9116265.jpg</x:v>
      </x:c>
      <x:c r="V40" s="2" t="str"/>
      <x:c r="W40" s="2" t="str">
        <x:v>Published</x:v>
      </x:c>
      <x:c r="X40" s="2" t="str">
        <x:v>Reviewed 2026-10-17</x:v>
      </x:c>
    </x:row>
    <x:row r="41" ht="23.850000381469727" hidden="0">
      <x:c r="A41" s="2" t="str">
        <x:v>CL-A4-0040</x:v>
      </x:c>
      <x:c r="B41" s="2" t="str">
        <x:v>Power Ninja Toons</x:v>
      </x:c>
      <x:c r="C41" s="2" t="str">
        <x:v>#1</x:v>
      </x:c>
      <x:c r="D41" s="11" t="n">
        <x:v>2021</x:v>
      </x:c>
      <x:c r="E41" s="2" t="str">
        <x:v>Jolzar Entertainment</x:v>
      </x:c>
      <x:c r="F41" s="2" t="str">
        <x:v>Marat Mychaels</x:v>
      </x:c>
      <x:c r="G41" s="2" t="str">
        <x:v>Cover C Marat Mychaels Variant</x:v>
      </x:c>
      <x:c r="H41" s="2" t="str">
        <x:v>Direct homage</x:v>
      </x:c>
      <x:c r="I41" s="2" t="str">
        <x:v>Bugs Bunny; Marvin the Martian; Yosemite Sam; Sylvester</x:v>
      </x:c>
      <x:c r="J41" s="2" t="str"/>
      <x:c r="K41" s="2" t="str"/>
      <x:c r="L41" s="2" t="str"/>
      <x:c r="M41" s="2" t="str">
        <x:v>Variant cover</x:v>
      </x:c>
      <x:c r="N41" s="2" t="str">
        <x:v>US / English</x:v>
      </x:c>
      <x:c r="O41" s="13" t="n">
        <x:v>44365</x:v>
      </x:c>
      <x:c r="P41" s="2" t="str">
        <x:v>Reinterprets the forward-running team composition of Jack Kirby’s Avengers #4 (1964). Exact artwork inspected.</x:v>
      </x:c>
      <x:c r="Q41" s="2" t="str">
        <x:v>Exact artwork visually reviewed. Minor depicted character identifications remain for follow-up. Exact full cover, but native source below preferred900x1400; no artificial upscaling.</x:v>
      </x:c>
      <x:c r="R41" s="2" t="str">
        <x:v>Verified</x:v>
      </x:c>
      <x:c r="S41" s="3" t="str">
        <x:v>https://leagueofcomicgeeks.com/comic/4392430/power-ninja-toons-1?variant=2166806</x:v>
      </x:c>
      <x:c r="T41" s="3" t="str">
        <x:v>https://leagueofcomicgeeks.com/profile/galko/lists/10573</x:v>
      </x:c>
      <x:c r="U41" s="3" t="str">
        <x:v>https://s3.amazonaws.com/comicgeeks/comics/covers/large-2166806.jpg</x:v>
      </x:c>
      <x:c r="V41" s="2" t="str"/>
      <x:c r="W41" s="2" t="str">
        <x:v>Published</x:v>
      </x:c>
      <x:c r="X41" s="2" t="str">
        <x:v>Reviewed 2026-10-17</x:v>
      </x:c>
    </x:row>
    <x:row r="42" ht="23.850000381469727" hidden="0">
      <x:c r="A42" s="2" t="str">
        <x:v>CL-A4-0041</x:v>
      </x:c>
      <x:c r="B42" s="2" t="str">
        <x:v>La Borinqueña Guest Starring Rosario Dawson</x:v>
      </x:c>
      <x:c r="C42" s="2" t="str">
        <x:v>#1</x:v>
      </x:c>
      <x:c r="D42" s="11" t="n">
        <x:v>2022</x:v>
      </x:c>
      <x:c r="E42" s="2" t="str">
        <x:v>Somos Arte</x:v>
      </x:c>
      <x:c r="F42" s="2" t="str">
        <x:v>Gus Vazquez</x:v>
      </x:c>
      <x:c r="G42" s="2" t="str">
        <x:v>Cover D Gus Vazquez Variant</x:v>
      </x:c>
      <x:c r="H42" s="2" t="str">
        <x:v>Direct homage</x:v>
      </x:c>
      <x:c r="I42" s="2" t="str">
        <x:v>La Borinqueña</x:v>
      </x:c>
      <x:c r="J42" s="2" t="str"/>
      <x:c r="K42" s="2" t="str"/>
      <x:c r="L42" s="2" t="str"/>
      <x:c r="M42" s="2" t="str">
        <x:v>Variant cover</x:v>
      </x:c>
      <x:c r="N42" s="2" t="str">
        <x:v>US / English</x:v>
      </x:c>
      <x:c r="O42" s="13" t="n">
        <x:v>44657</x:v>
      </x:c>
      <x:c r="P42" s="2" t="str">
        <x:v>Reinterprets the forward-running team composition of Jack Kirby’s Avengers #4 (1964). Exact artwork inspected.</x:v>
      </x:c>
      <x:c r="Q42" s="2" t="str">
        <x:v>Exact artwork visually reviewed. Minor depicted character identifications remain for follow-up. Exact full cover, but native source below preferred900x1400; no artificial upscaling.</x:v>
      </x:c>
      <x:c r="R42" s="2" t="str">
        <x:v>Verified</x:v>
      </x:c>
      <x:c r="S42" s="3" t="str">
        <x:v>https://leagueofcomicgeeks.com/comic/6985920/la-borinquena-guest-starring-rosario-dawson-1?variant=1311758</x:v>
      </x:c>
      <x:c r="T42" s="3" t="str">
        <x:v>https://leagueofcomicgeeks.com/profile/galko/lists/10573</x:v>
      </x:c>
      <x:c r="U42" s="3" t="str">
        <x:v>https://s3.amazonaws.com/comicgeeks/comics/covers/large-1311758.jpg</x:v>
      </x:c>
      <x:c r="V42" s="2" t="str"/>
      <x:c r="W42" s="2" t="str">
        <x:v>Published</x:v>
      </x:c>
      <x:c r="X42" s="2" t="str">
        <x:v>Reviewed 2026-10-17</x:v>
      </x:c>
    </x:row>
    <x:row r="43" ht="23.850000381469727" hidden="0">
      <x:c r="A43" s="2" t="str">
        <x:v>CL-A4-0042</x:v>
      </x:c>
      <x:c r="B43" s="2" t="str">
        <x:v>Avengers Inc.</x:v>
      </x:c>
      <x:c r="C43" s="2" t="str">
        <x:v>#1</x:v>
      </x:c>
      <x:c r="D43" s="11" t="n">
        <x:v>2023</x:v>
      </x:c>
      <x:c r="E43" s="2" t="str">
        <x:v>Marvel Comics</x:v>
      </x:c>
      <x:c r="F43" s="2" t="str">
        <x:v>Leonardo Romero</x:v>
      </x:c>
      <x:c r="G43" s="2" t="str">
        <x:v>Leonardo Romero Avengers 60th Anniversary Variant</x:v>
      </x:c>
      <x:c r="H43" s="2" t="str">
        <x:v>Direct homage</x:v>
      </x:c>
      <x:c r="I43" s="2" t="str">
        <x:v>Captain America (Steve Rogers); Thor; Iron Man; Giant-Man; Wasp</x:v>
      </x:c>
      <x:c r="J43" s="2" t="str"/>
      <x:c r="K43" s="2" t="str"/>
      <x:c r="L43" s="2" t="str"/>
      <x:c r="M43" s="2" t="str">
        <x:v>Variant cover</x:v>
      </x:c>
      <x:c r="N43" s="2" t="str">
        <x:v>US / English</x:v>
      </x:c>
      <x:c r="O43" s="13" t="n">
        <x:v>45182</x:v>
      </x:c>
      <x:c r="P43" s="2" t="str">
        <x:v>Reinterprets the forward-running team composition of Jack Kirby’s Avengers #4 (1964). Exact artwork inspected.</x:v>
      </x:c>
      <x:c r="Q43" s="2" t="str">
        <x:v>Exact artwork visually reviewed.  Exact full cover, but native source below preferred900x1400; no artificial upscaling.</x:v>
      </x:c>
      <x:c r="R43" s="2" t="str">
        <x:v>Verified</x:v>
      </x:c>
      <x:c r="S43" s="3" t="str">
        <x:v>https://leagueofcomicgeeks.com/comic/8072406/avengers-inc-1?variant=9116595</x:v>
      </x:c>
      <x:c r="T43" s="3" t="str">
        <x:v>https://leagueofcomicgeeks.com/profile/galko/lists/10573</x:v>
      </x:c>
      <x:c r="U43" s="3" t="str">
        <x:v>https://s3.amazonaws.com/comicgeeks/comics/covers/large-9116595.jpg</x:v>
      </x:c>
      <x:c r="V43" s="2" t="str"/>
      <x:c r="W43" s="2" t="str">
        <x:v>Published</x:v>
      </x:c>
      <x:c r="X43" s="2" t="str">
        <x:v>Reviewed 2026-10-17</x:v>
      </x:c>
    </x:row>
    <x:row r="44" ht="23.850000381469727" hidden="0">
      <x:c r="A44" s="2" t="str">
        <x:v>CL-A4-0043</x:v>
      </x:c>
      <x:c r="B44" s="2" t="str">
        <x:v>Avengers Inc.</x:v>
      </x:c>
      <x:c r="C44" s="2" t="str">
        <x:v>#4</x:v>
      </x:c>
      <x:c r="D44" s="11" t="n">
        <x:v>2023</x:v>
      </x:c>
      <x:c r="E44" s="2" t="str">
        <x:v>Marvel Comics</x:v>
      </x:c>
      <x:c r="F44" s="2" t="str">
        <x:v>Salvador Larroca</x:v>
      </x:c>
      <x:c r="G44" s="2" t="str">
        <x:v>Salvador Larroca Avengers 60th Anniversary Variant</x:v>
      </x:c>
      <x:c r="H44" s="2" t="str">
        <x:v>Direct homage</x:v>
      </x:c>
      <x:c r="I44" s="2" t="str">
        <x:v>Captain America (Steve Rogers); Iron Man; Thor; Giant-Man; Wasp</x:v>
      </x:c>
      <x:c r="J44" s="2" t="str"/>
      <x:c r="K44" s="2" t="str"/>
      <x:c r="L44" s="2" t="str"/>
      <x:c r="M44" s="2" t="str">
        <x:v>Variant cover</x:v>
      </x:c>
      <x:c r="N44" s="2" t="str">
        <x:v>US / English</x:v>
      </x:c>
      <x:c r="O44" s="13" t="n">
        <x:v>45287</x:v>
      </x:c>
      <x:c r="P44" s="2" t="str">
        <x:v>Reinterprets the forward-running team composition of Jack Kirby’s Avengers #4 (1964). Exact artwork inspected.</x:v>
      </x:c>
      <x:c r="Q44" s="2" t="str">
        <x:v>Exact artwork visually reviewed.  Exact full cover, but native source below preferred900x1400; no artificial upscaling.</x:v>
      </x:c>
      <x:c r="R44" s="2" t="str">
        <x:v>Verified</x:v>
      </x:c>
      <x:c r="S44" s="3" t="str">
        <x:v>https://leagueofcomicgeeks.com/comic/9880370/avengers-inc-4?variant=2753133</x:v>
      </x:c>
      <x:c r="T44" s="3" t="str">
        <x:v>https://leagueofcomicgeeks.com/profile/galko/lists/10573</x:v>
      </x:c>
      <x:c r="U44" s="3" t="str">
        <x:v>https://s3.amazonaws.com/comicgeeks/comics/covers/large-2753133.jpg</x:v>
      </x:c>
      <x:c r="V44" s="2" t="str"/>
      <x:c r="W44" s="2" t="str">
        <x:v>Published</x:v>
      </x:c>
      <x:c r="X44" s="2" t="str">
        <x:v>Reviewed 2026-10-17</x:v>
      </x:c>
    </x:row>
    <x:row r="45" ht="23.850000381469727" hidden="0">
      <x:c r="A45" s="2" t="str">
        <x:v>CL-A4-0044</x:v>
      </x:c>
      <x:c r="B45" s="2" t="str">
        <x:v>Captain America</x:v>
      </x:c>
      <x:c r="C45" s="2" t="str">
        <x:v>#3</x:v>
      </x:c>
      <x:c r="D45" s="11" t="n">
        <x:v>2023</x:v>
      </x:c>
      <x:c r="E45" s="2" t="str">
        <x:v>Marvel Comics</x:v>
      </x:c>
      <x:c r="F45" s="2" t="str">
        <x:v>Ron Frenz</x:v>
      </x:c>
      <x:c r="G45" s="2" t="str">
        <x:v>Ron Frenz Avengers 60th Anniversary Variant</x:v>
      </x:c>
      <x:c r="H45" s="2" t="str">
        <x:v>Direct homage</x:v>
      </x:c>
      <x:c r="I45" s="2" t="str">
        <x:v>Captain America (Steve Rogers); She-Hulk; Falcon (Sam Wilson); Hawkeye; Wonder Man; Vision</x:v>
      </x:c>
      <x:c r="J45" s="2" t="str"/>
      <x:c r="K45" s="2" t="str"/>
      <x:c r="L45" s="2" t="str"/>
      <x:c r="M45" s="2" t="str">
        <x:v>Variant cover</x:v>
      </x:c>
      <x:c r="N45" s="2" t="str">
        <x:v>US / English</x:v>
      </x:c>
      <x:c r="O45" s="13" t="n">
        <x:v>45259</x:v>
      </x:c>
      <x:c r="P45" s="2" t="str">
        <x:v>Reinterprets the forward-running team composition of Jack Kirby’s Avengers #4 (1964). Exact artwork inspected.</x:v>
      </x:c>
      <x:c r="Q45" s="2" t="str">
        <x:v>Exact artwork visually reviewed. Minor depicted character identifications remain for follow-up. Exact full cover, but native source below preferred900x1400; no artificial upscaling.</x:v>
      </x:c>
      <x:c r="R45" s="2" t="str">
        <x:v>Verified</x:v>
      </x:c>
      <x:c r="S45" s="3" t="str">
        <x:v>https://leagueofcomicgeeks.com/comic/4636003/captain-america-3?variant=4774109</x:v>
      </x:c>
      <x:c r="T45" s="3" t="str">
        <x:v>https://leagueofcomicgeeks.com/profile/galko/lists/10573</x:v>
      </x:c>
      <x:c r="U45" s="3" t="str">
        <x:v>https://s3.amazonaws.com/comicgeeks/comics/covers/large-4774109.jpg</x:v>
      </x:c>
      <x:c r="V45" s="2" t="str"/>
      <x:c r="W45" s="2" t="str">
        <x:v>Published</x:v>
      </x:c>
      <x:c r="X45" s="2" t="str">
        <x:v>Reviewed 2026-10-17</x:v>
      </x:c>
    </x:row>
    <x:row r="46" ht="46.25" hidden="0">
      <x:c r="A46" s="2" t="str">
        <x:v>CL-A4-0045</x:v>
      </x:c>
      <x:c r="B46" s="2" t="str">
        <x:v>Darkwing Duck</x:v>
      </x:c>
      <x:c r="C46" s="2" t="str">
        <x:v>#10</x:v>
      </x:c>
      <x:c r="D46" s="11" t="n">
        <x:v>2023</x:v>
      </x:c>
      <x:c r="E46" s="2" t="str">
        <x:v>Dynamite</x:v>
      </x:c>
      <x:c r="F46" s="2" t="str">
        <x:v>Carlo Lauro</x:v>
      </x:c>
      <x:c r="G46" s="2" t="str">
        <x:v>Cover G 1:7 Carlo Lauro Variant / Cover I 1:10 Carlo Lauro Virgin Variant</x:v>
      </x:c>
      <x:c r="H46" s="2" t="str">
        <x:v>Direct homage</x:v>
      </x:c>
      <x:c r="I46" s="2" t="str">
        <x:v>Darkwing Duck; Stegmutt; Gizmoduck; Neptunia; Morgana Macawber</x:v>
      </x:c>
      <x:c r="J46" s="2" t="str"/>
      <x:c r="K46" s="2" t="str"/>
      <x:c r="L46" s="2" t="str">
        <x:v>1:7</x:v>
      </x:c>
      <x:c r="M46" s="2" t="str">
        <x:v>Virgin</x:v>
      </x:c>
      <x:c r="N46" s="2" t="str">
        <x:v>US / English</x:v>
      </x:c>
      <x:c r="O46" s="13" t="n">
        <x:v>45259</x:v>
      </x:c>
      <x:c r="P46" s="2" t="str">
        <x:v>Reinterprets the forward-running team composition of Jack Kirby’s Avengers #4 (1964). Exact artwork inspected.</x:v>
      </x:c>
      <x:c r="Q46" s="2" t="str">
        <x:v>Exact artwork visually reviewed. Minor depicted character identifications remain for follow-up. Exact full cover, but native source below preferred900x1400; no artificial upscaling.</x:v>
      </x:c>
      <x:c r="R46" s="2" t="str">
        <x:v>Verified</x:v>
      </x:c>
      <x:c r="S46" s="3" t="str">
        <x:v>https://leagueofcomicgeeks.com/comic/5782183/darkwing-duck-10?variant=9177079</x:v>
      </x:c>
      <x:c r="T46" s="3" t="str">
        <x:v>https://leagueofcomicgeeks.com/profile/galko/lists/10573</x:v>
      </x:c>
      <x:c r="U46" s="3" t="str">
        <x:v>https://s3.amazonaws.com/comicgeeks/comics/covers/large-9177079.jpg</x:v>
      </x:c>
      <x:c r="V46" s="2" t="str"/>
      <x:c r="W46" s="2" t="str">
        <x:v>Published</x:v>
      </x:c>
      <x:c r="X46" s="2" t="str">
        <x:v>Reviewed 2026-10-17</x:v>
      </x:c>
    </x:row>
    <x:row r="47" ht="35.04999923706055" hidden="0">
      <x:c r="A47" s="2" t="str">
        <x:v>CL-A4-0046</x:v>
      </x:c>
      <x:c r="B47" s="2" t="str">
        <x:v>Ninja Funk</x:v>
      </x:c>
      <x:c r="C47" s="2" t="str">
        <x:v>#4</x:v>
      </x:c>
      <x:c r="D47" s="11" t="n">
        <x:v>2023</x:v>
      </x:c>
      <x:c r="E47" s="2" t="str">
        <x:v>Whatnot Publishing</x:v>
      </x:c>
      <x:c r="F47" s="2" t="str">
        <x:v>Alex Cormack</x:v>
      </x:c>
      <x:c r="G47" s="2" t="str">
        <x:v>Limited Edition Avengers Homage Alex Cormack Cover Foil</x:v>
      </x:c>
      <x:c r="H47" s="2" t="str">
        <x:v>Direct homage</x:v>
      </x:c>
      <x:c r="I47" s="2" t="str"/>
      <x:c r="J47" s="2" t="str"/>
      <x:c r="K47" s="2" t="str"/>
      <x:c r="L47" s="2" t="str"/>
      <x:c r="M47" s="2" t="str">
        <x:v>Foil</x:v>
      </x:c>
      <x:c r="N47" s="2" t="str">
        <x:v>US / English</x:v>
      </x:c>
      <x:c r="O47" s="13" t="n">
        <x:v>44979</x:v>
      </x:c>
      <x:c r="P47" s="2" t="str">
        <x:v>Reinterprets the forward-running team composition of Jack Kirby’s Avengers #4 (1964). Exact artwork inspected.</x:v>
      </x:c>
      <x:c r="Q47" s="2" t="str">
        <x:v>Exact artwork visually reviewed. Minor depicted character identifications remain for follow-up. Supplied exact foil image is a photograph with reflections; preferable clean source remains to find.</x:v>
      </x:c>
      <x:c r="R47" s="2" t="str">
        <x:v>Verified</x:v>
      </x:c>
      <x:c r="S47" s="3" t="str">
        <x:v>https://leagueofcomicgeeks.com/comic/6516288/ninja-funk-4?variant=4432773</x:v>
      </x:c>
      <x:c r="T47" s="3" t="str">
        <x:v>https://leagueofcomicgeeks.com/profile/galko/lists/10573</x:v>
      </x:c>
      <x:c r="U47" s="3" t="str">
        <x:v>https://s3.amazonaws.com/comicgeeks/comics/covers/large-4432773.jpg</x:v>
      </x:c>
      <x:c r="V47" s="2" t="str"/>
      <x:c r="W47" s="2" t="str">
        <x:v>Published</x:v>
      </x:c>
      <x:c r="X47" s="2" t="str">
        <x:v>Reviewed 2026-10-17</x:v>
      </x:c>
    </x:row>
    <x:row r="48" ht="23.850000381469727" hidden="0">
      <x:c r="A48" s="2" t="str">
        <x:v>CL-A4-0047</x:v>
      </x:c>
      <x:c r="B48" s="2" t="str">
        <x:v>Storm</x:v>
      </x:c>
      <x:c r="C48" s="2" t="str">
        <x:v>#1</x:v>
      </x:c>
      <x:c r="D48" s="11" t="n">
        <x:v>2023</x:v>
      </x:c>
      <x:c r="E48" s="2" t="str">
        <x:v>Marvel Comics</x:v>
      </x:c>
      <x:c r="F48" s="2" t="str">
        <x:v>Nic Klein</x:v>
      </x:c>
      <x:c r="G48" s="2" t="str">
        <x:v>Nic Klein Stormbreakers Variant</x:v>
      </x:c>
      <x:c r="H48" s="2" t="str">
        <x:v>Direct homage</x:v>
      </x:c>
      <x:c r="I48" s="2" t="str">
        <x:v>Storm; Cyclops; Angel; Iceman; Marvel Girl; Beast</x:v>
      </x:c>
      <x:c r="J48" s="2" t="str"/>
      <x:c r="K48" s="2" t="str"/>
      <x:c r="L48" s="2" t="str"/>
      <x:c r="M48" s="2" t="str">
        <x:v>Variant cover</x:v>
      </x:c>
      <x:c r="N48" s="2" t="str">
        <x:v>US / English</x:v>
      </x:c>
      <x:c r="O48" s="13" t="n">
        <x:v>45070</x:v>
      </x:c>
      <x:c r="P48" s="2" t="str">
        <x:v>Reinterprets the forward-running team composition of Jack Kirby’s Avengers #4 (1964). Exact artwork inspected.</x:v>
      </x:c>
      <x:c r="Q48" s="2" t="str">
        <x:v>Exact artwork visually reviewed. Minor depicted character identifications remain for follow-up. Exact full cover, but native source below preferred900x1400; no artificial upscaling.</x:v>
      </x:c>
      <x:c r="R48" s="2" t="str">
        <x:v>Verified</x:v>
      </x:c>
      <x:c r="S48" s="3" t="str">
        <x:v>https://leagueofcomicgeeks.com/comic/7649508/storm-1?variant=8257168</x:v>
      </x:c>
      <x:c r="T48" s="3" t="str">
        <x:v>https://leagueofcomicgeeks.com/profile/galko/lists/10573</x:v>
      </x:c>
      <x:c r="U48" s="3" t="str">
        <x:v>https://s3.amazonaws.com/comicgeeks/comics/covers/large-8257168.jpg</x:v>
      </x:c>
      <x:c r="V48" s="2" t="str"/>
      <x:c r="W48" s="2" t="str">
        <x:v>Published</x:v>
      </x:c>
      <x:c r="X48" s="2" t="str">
        <x:v>Reviewed 2026-10-17</x:v>
      </x:c>
    </x:row>
    <x:row r="49" ht="57.45000076293945" hidden="0">
      <x:c r="A49" s="2" t="str">
        <x:v>CL-A4-0048</x:v>
      </x:c>
      <x:c r="B49" s="2" t="str">
        <x:v>The Amazing Spider-Man</x:v>
      </x:c>
      <x:c r="C49" s="2" t="str">
        <x:v>#17</x:v>
      </x:c>
      <x:c r="D49" s="11" t="n">
        <x:v>2023</x:v>
      </x:c>
      <x:c r="E49" s="2" t="str">
        <x:v>Marvel Comics</x:v>
      </x:c>
      <x:c r="F49" s="2" t="str">
        <x:v>Lorenzo Pastrovicchio</x:v>
      </x:c>
      <x:c r="G49" s="2" t="str">
        <x:v>1:100 Lorenzo Pastrovicchio Black &amp; White Disney100 What If? Variant / Lorenzo Pastrovicchio Disney100 What If? Variant</x:v>
      </x:c>
      <x:c r="H49" s="2" t="str">
        <x:v>Direct homage</x:v>
      </x:c>
      <x:c r="I49" s="2" t="str">
        <x:v>Mickey Mouse; Donald Duck; Goofy; Daisy Duck; Pluto</x:v>
      </x:c>
      <x:c r="J49" s="2" t="str"/>
      <x:c r="K49" s="2" t="str"/>
      <x:c r="L49" s="2" t="str">
        <x:v>1:100</x:v>
      </x:c>
      <x:c r="M49" s="2" t="str">
        <x:v>B&amp;W</x:v>
      </x:c>
      <x:c r="N49" s="2" t="str">
        <x:v>US / English</x:v>
      </x:c>
      <x:c r="O49" s="13" t="n">
        <x:v>44937</x:v>
      </x:c>
      <x:c r="P49" s="2" t="str">
        <x:v>Reinterprets the forward-running team composition of Jack Kirby’s Avengers #4 (1964). Exact artwork inspected.</x:v>
      </x:c>
      <x:c r="Q49" s="2" t="str">
        <x:v>Color and1:100black-and-white editions share this drawing. Current exact scan is the black-and-white edition. Exact full cover, but native source below preferred900x1400; no artificial upscaling.</x:v>
      </x:c>
      <x:c r="R49" s="2" t="str">
        <x:v>Verified</x:v>
      </x:c>
      <x:c r="S49" s="3" t="str">
        <x:v>https://leagueofcomicgeeks.com/comic/9612430/the-amazing-spider-man-17?variant=5312074</x:v>
      </x:c>
      <x:c r="T49" s="3" t="str">
        <x:v>https://leagueofcomicgeeks.com/profile/galko/lists/10573</x:v>
      </x:c>
      <x:c r="U49" s="3" t="str">
        <x:v>https://s3.amazonaws.com/comicgeeks/comics/covers/large-5312074.jpg</x:v>
      </x:c>
      <x:c r="V49" s="2" t="str"/>
      <x:c r="W49" s="2" t="str">
        <x:v>Published</x:v>
      </x:c>
      <x:c r="X49" s="2" t="str">
        <x:v>Reviewed 2026-10-17</x:v>
      </x:c>
    </x:row>
    <x:row r="50" ht="35.04999923706055" hidden="0">
      <x:c r="A50" s="2" t="str">
        <x:v>CL-A4-0049</x:v>
      </x:c>
      <x:c r="B50" s="2" t="str">
        <x:v>The Avengers</x:v>
      </x:c>
      <x:c r="C50" s="2" t="str">
        <x:v>#64</x:v>
      </x:c>
      <x:c r="D50" s="11" t="n">
        <x:v>2023</x:v>
      </x:c>
      <x:c r="E50" s="2" t="str">
        <x:v>Marvel Comics</x:v>
      </x:c>
      <x:c r="F50" s="2" t="str">
        <x:v>InHyuk Lee</x:v>
      </x:c>
      <x:c r="G50" s="2" t="str">
        <x:v>InHyuk Lee Classic Homage Variant</x:v>
      </x:c>
      <x:c r="H50" s="2" t="str">
        <x:v>Direct homage</x:v>
      </x:c>
      <x:c r="I50" s="2" t="str">
        <x:v>Captain America (Steve Rogers); Black Panther; Captain Marvel (Carol Danvers); Iron Man; Thor; Ant-Man</x:v>
      </x:c>
      <x:c r="J50" s="2" t="str"/>
      <x:c r="K50" s="2" t="str"/>
      <x:c r="L50" s="2" t="str"/>
      <x:c r="M50" s="2" t="str">
        <x:v>Variant cover</x:v>
      </x:c>
      <x:c r="N50" s="2" t="str">
        <x:v>US / English</x:v>
      </x:c>
      <x:c r="O50" s="13" t="n">
        <x:v>44930</x:v>
      </x:c>
      <x:c r="P50" s="2" t="str">
        <x:v>Reinterprets the forward-running team composition of Jack Kirby’s Avengers #4 (1964). Exact artwork inspected.</x:v>
      </x:c>
      <x:c r="Q50" s="2" t="str">
        <x:v>Exact artwork visually reviewed. Minor depicted character identifications remain for follow-up. Exact full cover, but native source below preferred900x1400; no artificial upscaling.</x:v>
      </x:c>
      <x:c r="R50" s="2" t="str">
        <x:v>Verified</x:v>
      </x:c>
      <x:c r="S50" s="3" t="str">
        <x:v>https://leagueofcomicgeeks.com/comic/1738941/the-avengers-64?variant=4919817</x:v>
      </x:c>
      <x:c r="T50" s="3" t="str">
        <x:v>https://www.marvel.com/articles/comics/classic-homage-variant-covers-reimagine-memorable-comic-book-covers-marvel-comics-history</x:v>
      </x:c>
      <x:c r="U50" s="3" t="str">
        <x:v>https://s3.amazonaws.com/comicgeeks/comics/covers/large-4919817.jpg</x:v>
      </x:c>
      <x:c r="V50" s="2" t="str"/>
      <x:c r="W50" s="2" t="str">
        <x:v>Published</x:v>
      </x:c>
      <x:c r="X50" s="2" t="str">
        <x:v>Reviewed 2026-10-17</x:v>
      </x:c>
    </x:row>
    <x:row r="51" ht="23.850000381469727" hidden="0">
      <x:c r="A51" s="2" t="str">
        <x:v>CL-A4-0050</x:v>
      </x:c>
      <x:c r="B51" s="2" t="str">
        <x:v>The Invincible Iron Man</x:v>
      </x:c>
      <x:c r="C51" s="2" t="str">
        <x:v>#11</x:v>
      </x:c>
      <x:c r="D51" s="11" t="n">
        <x:v>2023</x:v>
      </x:c>
      <x:c r="E51" s="2" t="str">
        <x:v>Marvel Comics</x:v>
      </x:c>
      <x:c r="F51" s="2" t="str">
        <x:v>Alexander Lozano</x:v>
      </x:c>
      <x:c r="G51" s="2" t="str">
        <x:v>Lozano Avengers 60th Anniversary Variant</x:v>
      </x:c>
      <x:c r="H51" s="2" t="str">
        <x:v>Direct homage</x:v>
      </x:c>
      <x:c r="I51" s="2" t="str">
        <x:v>Black Panther; Iron Man; Thor; Hawkeye; Wasp</x:v>
      </x:c>
      <x:c r="J51" s="2" t="str"/>
      <x:c r="K51" s="2" t="str"/>
      <x:c r="L51" s="2" t="str"/>
      <x:c r="M51" s="2" t="str">
        <x:v>Variant cover</x:v>
      </x:c>
      <x:c r="N51" s="2" t="str">
        <x:v>US / English</x:v>
      </x:c>
      <x:c r="O51" s="13" t="n">
        <x:v>45217</x:v>
      </x:c>
      <x:c r="P51" s="2" t="str">
        <x:v>Reinterprets the forward-running team composition of Jack Kirby’s Avengers #4 (1964). Exact artwork inspected.</x:v>
      </x:c>
      <x:c r="Q51" s="2" t="str">
        <x:v>Exact artwork visually reviewed. Minor depicted character identifications remain for follow-up. Exact full cover, but native source below preferred900x1400; no artificial upscaling.</x:v>
      </x:c>
      <x:c r="R51" s="2" t="str">
        <x:v>Verified</x:v>
      </x:c>
      <x:c r="S51" s="3" t="str">
        <x:v>https://leagueofcomicgeeks.com/comic/5269896/the-invincible-iron-man-11?variant=1635512</x:v>
      </x:c>
      <x:c r="T51" s="3" t="str">
        <x:v>https://leagueofcomicgeeks.com/profile/galko/lists/10573</x:v>
      </x:c>
      <x:c r="U51" s="3" t="str">
        <x:v>https://s3.amazonaws.com/comicgeeks/comics/covers/large-1635512.jpg</x:v>
      </x:c>
      <x:c r="V51" s="2" t="str"/>
      <x:c r="W51" s="2" t="str">
        <x:v>Published</x:v>
      </x:c>
      <x:c r="X51" s="2" t="str">
        <x:v>Reviewed 2026-10-17</x:v>
      </x:c>
    </x:row>
    <x:row r="52" ht="23.850000381469727" hidden="0">
      <x:c r="A52" s="2" t="str">
        <x:v>CL-A4-0051</x:v>
      </x:c>
      <x:c r="B52" s="2" t="str">
        <x:v>Uncanny Avengers</x:v>
      </x:c>
      <x:c r="C52" s="2" t="str">
        <x:v>#2</x:v>
      </x:c>
      <x:c r="D52" s="11" t="n">
        <x:v>2023</x:v>
      </x:c>
      <x:c r="E52" s="2" t="str">
        <x:v>Marvel Comics</x:v>
      </x:c>
      <x:c r="F52" s="2" t="str">
        <x:v>Bryan Hitch</x:v>
      </x:c>
      <x:c r="G52" s="2" t="str">
        <x:v>Bryan Hitch Avengers 60th Anniversary Variant</x:v>
      </x:c>
      <x:c r="H52" s="2" t="str">
        <x:v>Direct homage</x:v>
      </x:c>
      <x:c r="I52" s="2" t="str">
        <x:v>Captain America (Steve Rogers); Iron Man; Thor; Hulk; Ant-Man; Wasp</x:v>
      </x:c>
      <x:c r="J52" s="2" t="str"/>
      <x:c r="K52" s="2" t="str"/>
      <x:c r="L52" s="2" t="str"/>
      <x:c r="M52" s="2" t="str">
        <x:v>Variant cover</x:v>
      </x:c>
      <x:c r="N52" s="2" t="str">
        <x:v>US / English</x:v>
      </x:c>
      <x:c r="O52" s="13" t="n">
        <x:v>45189</x:v>
      </x:c>
      <x:c r="P52" s="2" t="str">
        <x:v>Reinterprets the forward-running team composition of Jack Kirby’s Avengers #4 (1964). Exact artwork inspected.</x:v>
      </x:c>
      <x:c r="Q52" s="2" t="str">
        <x:v>Exact artwork visually reviewed. Minor depicted character identifications remain for follow-up. Exact full cover, but native source below preferred900x1400; no artificial upscaling.</x:v>
      </x:c>
      <x:c r="R52" s="2" t="str">
        <x:v>Verified</x:v>
      </x:c>
      <x:c r="S52" s="3" t="str">
        <x:v>https://leagueofcomicgeeks.com/comic/5032338/uncanny-avengers-2?variant=2006953</x:v>
      </x:c>
      <x:c r="T52" s="3" t="str">
        <x:v>https://leagueofcomicgeeks.com/profile/galko/lists/10573</x:v>
      </x:c>
      <x:c r="U52" s="3" t="str">
        <x:v>https://s3.amazonaws.com/comicgeeks/comics/covers/large-2006953.jpg</x:v>
      </x:c>
      <x:c r="V52" s="2" t="str"/>
      <x:c r="W52" s="2" t="str">
        <x:v>Published</x:v>
      </x:c>
      <x:c r="X52" s="2" t="str">
        <x:v>Reviewed 2026-10-17</x:v>
      </x:c>
    </x:row>
    <x:row r="53">
      <x:c r="A53" t="str">
        <x:v>CL-A4-0052</x:v>
      </x:c>
      <x:c r="B53" t="str">
        <x:v>Dungeon Crawler Carl: Special Edition</x:v>
      </x:c>
      <x:c r="C53" t="str">
        <x:v>0</x:v>
      </x:c>
      <x:c r="D53" s="12" t="n">
        <x:v>2026</x:v>
      </x:c>
      <x:c r="E53" t="str">
        <x:v>Vault Comics</x:v>
      </x:c>
      <x:c r="F53" t="str">
        <x:v>Aaron Conley</x:v>
      </x:c>
      <x:c r="G53" t="str">
        <x:v>Coliseum trade dress2000 / foil500</x:v>
      </x:c>
      <x:c r="H53" t="str">
        <x:v>Direct homage</x:v>
      </x:c>
      <x:c r="I53" t="str">
        <x:v>Carl; Princess Donut</x:v>
      </x:c>
      <x:c r="J53" t="str">
        <x:v>Coliseum of Comics</x:v>
      </x:c>
      <x:c r="K53" t="str"/>
      <x:c r="L53" t="str">
        <x:v>Trade dress2000; foil500</x:v>
      </x:c>
      <x:c r="M53" t="str">
        <x:v>Trade dress; foil</x:v>
      </x:c>
      <x:c r="N53" t="str">
        <x:v>US / English</x:v>
      </x:c>
      <x:c r="O53" s="14" t="n">
        <x:v>46218</x:v>
      </x:c>
      <x:c r="P53" t="str">
        <x:v>Carl replaces Captain America in Aaron Conley’s homage to Jack Kirby’s Avengers #4. Coliseum confirms the trade-dress run of 2,000 and separately lists a foil edition of 500.</x:v>
      </x:c>
      <x:c r="Q53" t="str">
        <x:v>Cross-listed from existing catalog; preserve existing shared catalog ID and tracker identity.</x:v>
      </x:c>
      <x:c r="R53" t="str">
        <x:v>Verified</x:v>
      </x:c>
      <x:c r="S53" t="str">
        <x:v>https://shop.coliseumofcomics.com/products/dungeon-crawler-carl-0-coliseum-of-comics-exclusive-variant</x:v>
      </x:c>
      <x:c r="T53" t="str">
        <x:v>https://shop.coliseumofcomics.com/products/dungeon-crawler-carl-0-coliseum-of-comics-exclusive-foil-variant</x:v>
      </x:c>
      <x:c r="U53" t="str"/>
      <x:c r="V53" t="str"/>
      <x:c r="W53" t="str">
        <x:v>Published</x:v>
      </x:c>
      <x:c r="X53" t="str">
        <x:v>Reviewed 2026-10-17</x:v>
      </x:c>
    </x:row>
    <x:row r="54">
      <x:c r="A54" t="str">
        <x:v>CL-A4-0053</x:v>
      </x:c>
      <x:c r="B54" t="str">
        <x:v>Avengers</x:v>
      </x:c>
      <x:c r="C54" t="str">
        <x:v>32</x:v>
      </x:c>
      <x:c r="D54" s="12" t="n">
        <x:v>2025</x:v>
      </x:c>
      <x:c r="E54" t="str">
        <x:v>Marvel Comics</x:v>
      </x:c>
      <x:c r="F54" t="str">
        <x:v>Marco Forcelloni / Nicky Nicotera</x:v>
      </x:c>
      <x:c r="G54" t="str">
        <x:v>Toy Story 30th Anniversary variant</x:v>
      </x:c>
      <x:c r="H54" t="str">
        <x:v>Direct homage</x:v>
      </x:c>
      <x:c r="I54" t="str">
        <x:v>Woody; Buzz Lightyear</x:v>
      </x:c>
      <x:c r="J54" t="str"/>
      <x:c r="K54" t="str"/>
      <x:c r="L54" t="str"/>
      <x:c r="M54" t="str"/>
      <x:c r="N54" t="str">
        <x:v>US / English</x:v>
      </x:c>
      <x:c r="O54" s="14" t="n">
        <x:v>45966</x:v>
      </x:c>
      <x:c r="P54" t="str">
        <x:v>Marco Forcelloni / Nicky Nicotera brings Woody, Buzz Lightyear and the Toy Story toys to Avengers #4 (1964).</x:v>
      </x:c>
      <x:c r="Q54" t="str">
        <x:v>Cross-listed from existing catalog; preserve existing shared catalog ID and tracker identity.</x:v>
      </x:c>
      <x:c r="R54" t="str">
        <x:v>Verified</x:v>
      </x:c>
      <x:c r="S54" t="str">
        <x:v>https://comic-watch.com/news/marvel-celebrates-the-toy-story-30th-anniversary-with-variant-covers</x:v>
      </x:c>
      <x:c r="T54" t="str">
        <x:v>https://www.marvel.com/articles/comics/marvel-comics-celebrates-toy-story-30th-anniversary-variant-covers</x:v>
      </x:c>
      <x:c r="U54" t="str"/>
      <x:c r="V54" t="str"/>
      <x:c r="W54" t="str">
        <x:v>Published</x:v>
      </x:c>
      <x:c r="X54" t="str">
        <x:v>Reviewed 2026-10-17</x:v>
      </x:c>
    </x:row>
    <x:row r="55">
      <x:c r="A55" t="str">
        <x:v>CL-A4-0054</x:v>
      </x:c>
      <x:c r="B55" t="str">
        <x:v>Rat-Man Collection</x:v>
      </x:c>
      <x:c r="C55" t="str">
        <x:v>30</x:v>
      </x:c>
      <x:c r="D55" s="12" t="n">
        <x:v>2002</x:v>
      </x:c>
      <x:c r="E55" t="str">
        <x:v>Panini Comics / Marvel Italia</x:v>
      </x:c>
      <x:c r="F55" t="str">
        <x:v>Leo Ortolani</x:v>
      </x:c>
      <x:c r="G55" t="str">
        <x:v>Standard cover</x:v>
      </x:c>
      <x:c r="H55" t="str">
        <x:v>Parody homage</x:v>
      </x:c>
      <x:c r="I55" t="str">
        <x:v>Rat-Boy</x:v>
      </x:c>
      <x:c r="J55" t="str"/>
      <x:c r="K55" t="str"/>
      <x:c r="L55" t="str"/>
      <x:c r="M55" t="str"/>
      <x:c r="N55" t="str">
        <x:v>Italy / Italian</x:v>
      </x:c>
      <x:c r="O55" s="14" t="str">
        <x:v>2002-05</x:v>
      </x:c>
      <x:c r="P55" t="str">
        <x:v>Visually verified reinterpretation of the charging team composition on Avengers #4 (1964).</x:v>
      </x:c>
      <x:c r="Q55" t="str">
        <x:v>Official creator site dates issue May2002, correcting ComicVine list’s December2002. Other childhood hero identities remain unresolved. Native exact full cover below preferred900x1400; no upscaling.</x:v>
      </x:c>
      <x:c r="R55" t="str">
        <x:v>Verified</x:v>
      </x:c>
      <x:c r="S55" t="str">
        <x:v>https://www.rat-man.org/prodotto/rat-man-collection-30/</x:v>
      </x:c>
      <x:c r="T55" t="str">
        <x:v>https://comicvine.gamespot.com/profile/cbishop/lists/avengers-4-homages-27/60971/</x:v>
      </x:c>
      <x:c r="U55" t="str">
        <x:v>https://www.rat-man.org/wp-content/uploads/2024/12/RMC030.jpg</x:v>
      </x:c>
      <x:c r="V55" t="str"/>
      <x:c r="W55" t="str">
        <x:v>Published</x:v>
      </x:c>
      <x:c r="X55" t="str">
        <x:v>Reviewed 2026-10-17</x:v>
      </x:c>
    </x:row>
    <x:row r="56">
      <x:c r="A56" t="str">
        <x:v>CL-A4-0055</x:v>
      </x:c>
      <x:c r="B56" t="str">
        <x:v>What If?</x:v>
      </x:c>
      <x:c r="C56" t="str">
        <x:v>4</x:v>
      </x:c>
      <x:c r="D56" s="12" t="n">
        <x:v>1977</x:v>
      </x:c>
      <x:c r="E56" t="str">
        <x:v>Marvel Comics</x:v>
      </x:c>
      <x:c r="F56" t="str">
        <x:v>Gil Kane; Frank Giacoia</x:v>
      </x:c>
      <x:c r="G56" t="str">
        <x:v>Standard cover</x:v>
      </x:c>
      <x:c r="H56" t="str">
        <x:v>Direct homage</x:v>
      </x:c>
      <x:c r="I56" t="str">
        <x:v>Captain America (William Naslund); Human Torch (Jim Hammond); Miss America (Madeline Joyce); Namor; Whizzer (Robert Frank)</x:v>
      </x:c>
      <x:c r="J56" t="str"/>
      <x:c r="K56" t="str"/>
      <x:c r="L56" t="str"/>
      <x:c r="M56" t="str"/>
      <x:c r="N56" t="str">
        <x:v>US / English</x:v>
      </x:c>
      <x:c r="O56" s="14" t="n">
        <x:v>28269</x:v>
      </x:c>
      <x:c r="P56" t="str">
        <x:v>Visually verified reinterpretation of the charging team composition on Avengers #4 (1964).</x:v>
      </x:c>
      <x:c r="Q56" t="str">
        <x:v>1977 series, not1989series. Captain America depicted is William Naslund per cover-specificGCD; keep distinct from SteveRogers. Native image only300x462; replacement desirable. Native exact full cover below preferred900x1400; no upscaling.</x:v>
      </x:c>
      <x:c r="R56" t="str">
        <x:v>Verified</x:v>
      </x:c>
      <x:c r="S56" t="str">
        <x:v>https://www.comics.org/issue/31354/</x:v>
      </x:c>
      <x:c r="T56" t="str">
        <x:v>https://comicvine.gamespot.com/profile/cbishop/lists/avengers-4-homages-27/60971/</x:v>
      </x:c>
      <x:c r="U56" t="str">
        <x:v>https://thevirtuesofcaptainamerica.com/wp-content/uploads/2019/05/what-if-4-cover.jpg</x:v>
      </x:c>
      <x:c r="V56" t="str"/>
      <x:c r="W56" t="str">
        <x:v>Published</x:v>
      </x:c>
      <x:c r="X56" t="str">
        <x:v>Reviewed 2026-10-17</x:v>
      </x:c>
    </x:row>
  </x:sheetData>
  <x:conditionalFormatting sqref="R2:R52">
    <x:cfRule type="cellIs" dxfId="6" priority="2" aboveAverage="0" percent="0" bottom="0" operator="equal" rank="0" equalAverage="0">
      <x:formula>"Verified"</x:formula>
    </x:cfRule>
    <x:cfRule type="cellIs" dxfId="7" priority="3" aboveAverage="0" percent="0" bottom="0" operator="equal" rank="0" equalAverage="0">
      <x:formula>"Partial"</x:formula>
    </x:cfRule>
    <x:cfRule type="cellIs" dxfId="8" priority="4" aboveAverage="0" percent="0" bottom="0" operator="equal" rank="0" equalAverage="0">
      <x:formula>"Needs Review"</x:formula>
    </x:cfRule>
  </x:conditionalFormatting>
  <x:dataValidations count="1">
    <x:dataValidation type="list" errorStyle="stop" operator="between" allowBlank="1" showDropDown="0" showInputMessage="0" showErrorMessage="0" sqref="R2:R252">
      <x:formula1>"Verified,Partial,Needs Review"</x:formula1>
      <x:formula2>0</x:formula2>
    </x:dataValidation>
  </x:dataValidations>
  <x:hyperlinks>
    <x:hyperlink xmlns:r="http://schemas.openxmlformats.org/officeDocument/2006/relationships" ref="S2" r:id="R1c832ec21118470f"/>
    <x:hyperlink xmlns:r="http://schemas.openxmlformats.org/officeDocument/2006/relationships" ref="T2" r:id="R57a4d7ac57b240e5"/>
    <x:hyperlink xmlns:r="http://schemas.openxmlformats.org/officeDocument/2006/relationships" ref="U2" r:id="Rcfe34c09b8eb491d"/>
    <x:hyperlink xmlns:r="http://schemas.openxmlformats.org/officeDocument/2006/relationships" ref="S3" r:id="R04231a6bd3b04204"/>
    <x:hyperlink xmlns:r="http://schemas.openxmlformats.org/officeDocument/2006/relationships" ref="T3" r:id="R954fc6f5fd3a480a"/>
    <x:hyperlink xmlns:r="http://schemas.openxmlformats.org/officeDocument/2006/relationships" ref="U3" r:id="R4ef9cc3966744c53"/>
    <x:hyperlink xmlns:r="http://schemas.openxmlformats.org/officeDocument/2006/relationships" ref="S4" r:id="Rca6fcb3590bf4f80"/>
    <x:hyperlink xmlns:r="http://schemas.openxmlformats.org/officeDocument/2006/relationships" ref="T4" r:id="R02bc22270c3446d8"/>
    <x:hyperlink xmlns:r="http://schemas.openxmlformats.org/officeDocument/2006/relationships" ref="U4" r:id="Reaaccba783bd4d5f"/>
    <x:hyperlink xmlns:r="http://schemas.openxmlformats.org/officeDocument/2006/relationships" ref="S5" r:id="Rae86c303b4274db5"/>
    <x:hyperlink xmlns:r="http://schemas.openxmlformats.org/officeDocument/2006/relationships" ref="T5" r:id="R09422e07c70a4571"/>
    <x:hyperlink xmlns:r="http://schemas.openxmlformats.org/officeDocument/2006/relationships" ref="U5" r:id="Rfe979c8723b24d01"/>
    <x:hyperlink xmlns:r="http://schemas.openxmlformats.org/officeDocument/2006/relationships" ref="S6" r:id="Rfdbcd263b3794222"/>
    <x:hyperlink xmlns:r="http://schemas.openxmlformats.org/officeDocument/2006/relationships" ref="T6" r:id="R42f16ee58dae4eac"/>
    <x:hyperlink xmlns:r="http://schemas.openxmlformats.org/officeDocument/2006/relationships" ref="U6" r:id="R8fc84ea922d5452f"/>
    <x:hyperlink xmlns:r="http://schemas.openxmlformats.org/officeDocument/2006/relationships" ref="S7" r:id="R00467682cbe04f36"/>
    <x:hyperlink xmlns:r="http://schemas.openxmlformats.org/officeDocument/2006/relationships" ref="T7" r:id="R00dbfcf283384557"/>
    <x:hyperlink xmlns:r="http://schemas.openxmlformats.org/officeDocument/2006/relationships" ref="U7" r:id="Rae6aa4eb88fa4bc5"/>
    <x:hyperlink xmlns:r="http://schemas.openxmlformats.org/officeDocument/2006/relationships" ref="S8" r:id="R7b75704634c0492b"/>
    <x:hyperlink xmlns:r="http://schemas.openxmlformats.org/officeDocument/2006/relationships" ref="T8" r:id="R463cd0036b5a407f"/>
    <x:hyperlink xmlns:r="http://schemas.openxmlformats.org/officeDocument/2006/relationships" ref="U8" r:id="R2385ec2f9f6b4fd4"/>
    <x:hyperlink xmlns:r="http://schemas.openxmlformats.org/officeDocument/2006/relationships" ref="S9" r:id="R7c3a5e9ff36f499f"/>
    <x:hyperlink xmlns:r="http://schemas.openxmlformats.org/officeDocument/2006/relationships" ref="T9" r:id="R5b61ebb8563045de"/>
    <x:hyperlink xmlns:r="http://schemas.openxmlformats.org/officeDocument/2006/relationships" ref="U9" r:id="Rf04da15fc5784cff"/>
    <x:hyperlink xmlns:r="http://schemas.openxmlformats.org/officeDocument/2006/relationships" ref="S10" r:id="R52917fa1e9564641"/>
    <x:hyperlink xmlns:r="http://schemas.openxmlformats.org/officeDocument/2006/relationships" ref="T10" r:id="R6ca1bc0221d348bf"/>
    <x:hyperlink xmlns:r="http://schemas.openxmlformats.org/officeDocument/2006/relationships" ref="U10" r:id="R425238d48d49499e"/>
    <x:hyperlink xmlns:r="http://schemas.openxmlformats.org/officeDocument/2006/relationships" ref="S11" r:id="R27f539eb248c4afb"/>
    <x:hyperlink xmlns:r="http://schemas.openxmlformats.org/officeDocument/2006/relationships" ref="T11" r:id="R0f5a4ca9e3e34586"/>
    <x:hyperlink xmlns:r="http://schemas.openxmlformats.org/officeDocument/2006/relationships" ref="U11" r:id="R8212781814174724"/>
    <x:hyperlink xmlns:r="http://schemas.openxmlformats.org/officeDocument/2006/relationships" ref="S12" r:id="R4e182c1887624da9"/>
    <x:hyperlink xmlns:r="http://schemas.openxmlformats.org/officeDocument/2006/relationships" ref="T12" r:id="R551b8e51874d403d"/>
    <x:hyperlink xmlns:r="http://schemas.openxmlformats.org/officeDocument/2006/relationships" ref="U12" r:id="R6933293c396b4640"/>
    <x:hyperlink xmlns:r="http://schemas.openxmlformats.org/officeDocument/2006/relationships" ref="S13" r:id="R29f396fc49cd4015"/>
    <x:hyperlink xmlns:r="http://schemas.openxmlformats.org/officeDocument/2006/relationships" ref="T13" r:id="R0f8dd0b555214831"/>
    <x:hyperlink xmlns:r="http://schemas.openxmlformats.org/officeDocument/2006/relationships" ref="U13" r:id="R78d8e2bfdcbd48a3"/>
    <x:hyperlink xmlns:r="http://schemas.openxmlformats.org/officeDocument/2006/relationships" ref="S14" r:id="Rbc31c25a7541413c"/>
    <x:hyperlink xmlns:r="http://schemas.openxmlformats.org/officeDocument/2006/relationships" ref="T14" r:id="R52a9dc5ff2f84b53"/>
    <x:hyperlink xmlns:r="http://schemas.openxmlformats.org/officeDocument/2006/relationships" ref="U14" r:id="Rd8ebd36c98ce4fc9"/>
    <x:hyperlink xmlns:r="http://schemas.openxmlformats.org/officeDocument/2006/relationships" ref="S15" r:id="R05c5427dc04a4289"/>
    <x:hyperlink xmlns:r="http://schemas.openxmlformats.org/officeDocument/2006/relationships" ref="T15" r:id="Ra908697711724023"/>
    <x:hyperlink xmlns:r="http://schemas.openxmlformats.org/officeDocument/2006/relationships" ref="U15" r:id="R8eb3b38bd9e748fb"/>
    <x:hyperlink xmlns:r="http://schemas.openxmlformats.org/officeDocument/2006/relationships" ref="S16" r:id="R8cf79f6db78e4516"/>
    <x:hyperlink xmlns:r="http://schemas.openxmlformats.org/officeDocument/2006/relationships" ref="T16" r:id="R16a96a3cc8f24b2f"/>
    <x:hyperlink xmlns:r="http://schemas.openxmlformats.org/officeDocument/2006/relationships" ref="U16" r:id="R6304dcb796d4492e"/>
    <x:hyperlink xmlns:r="http://schemas.openxmlformats.org/officeDocument/2006/relationships" ref="S17" r:id="Rdb7cce18edd44559"/>
    <x:hyperlink xmlns:r="http://schemas.openxmlformats.org/officeDocument/2006/relationships" ref="T17" r:id="R88006332e5784991"/>
    <x:hyperlink xmlns:r="http://schemas.openxmlformats.org/officeDocument/2006/relationships" ref="U17" r:id="R2f7c22c3acd54962"/>
    <x:hyperlink xmlns:r="http://schemas.openxmlformats.org/officeDocument/2006/relationships" ref="S18" r:id="R121b90ccc334447a"/>
    <x:hyperlink xmlns:r="http://schemas.openxmlformats.org/officeDocument/2006/relationships" ref="T18" r:id="Rf635b1add0924afb"/>
    <x:hyperlink xmlns:r="http://schemas.openxmlformats.org/officeDocument/2006/relationships" ref="U18" r:id="Ref8f274e31724dad"/>
    <x:hyperlink xmlns:r="http://schemas.openxmlformats.org/officeDocument/2006/relationships" ref="S19" r:id="Re83442c4dd20402b"/>
    <x:hyperlink xmlns:r="http://schemas.openxmlformats.org/officeDocument/2006/relationships" ref="T19" r:id="R20dfd815916544b4"/>
    <x:hyperlink xmlns:r="http://schemas.openxmlformats.org/officeDocument/2006/relationships" ref="U19" r:id="R9146c213b9004c11"/>
    <x:hyperlink xmlns:r="http://schemas.openxmlformats.org/officeDocument/2006/relationships" ref="S20" r:id="R83f577777cce4843"/>
    <x:hyperlink xmlns:r="http://schemas.openxmlformats.org/officeDocument/2006/relationships" ref="T20" r:id="R60010fe169c94d1f"/>
    <x:hyperlink xmlns:r="http://schemas.openxmlformats.org/officeDocument/2006/relationships" ref="U20" r:id="R0af68b27a2564d27"/>
    <x:hyperlink xmlns:r="http://schemas.openxmlformats.org/officeDocument/2006/relationships" ref="S21" r:id="R6783b4d42df0455f"/>
    <x:hyperlink xmlns:r="http://schemas.openxmlformats.org/officeDocument/2006/relationships" ref="T21" r:id="R7ea2cb600fb342b8"/>
    <x:hyperlink xmlns:r="http://schemas.openxmlformats.org/officeDocument/2006/relationships" ref="U21" r:id="R11f28a6872144e31"/>
    <x:hyperlink xmlns:r="http://schemas.openxmlformats.org/officeDocument/2006/relationships" ref="S22" r:id="R4db6d1b67b2b4955"/>
    <x:hyperlink xmlns:r="http://schemas.openxmlformats.org/officeDocument/2006/relationships" ref="T22" r:id="R9fffb7bc48f747da"/>
    <x:hyperlink xmlns:r="http://schemas.openxmlformats.org/officeDocument/2006/relationships" ref="U22" r:id="Rfd1647a2520e4f03"/>
    <x:hyperlink xmlns:r="http://schemas.openxmlformats.org/officeDocument/2006/relationships" ref="S23" r:id="Re1fc66e2801440c8"/>
    <x:hyperlink xmlns:r="http://schemas.openxmlformats.org/officeDocument/2006/relationships" ref="T23" r:id="R28746e90a3bf4596"/>
    <x:hyperlink xmlns:r="http://schemas.openxmlformats.org/officeDocument/2006/relationships" ref="U23" r:id="Rb0dad1988d0c45f1"/>
    <x:hyperlink xmlns:r="http://schemas.openxmlformats.org/officeDocument/2006/relationships" ref="S24" r:id="Rcf16f91f80fd484d"/>
    <x:hyperlink xmlns:r="http://schemas.openxmlformats.org/officeDocument/2006/relationships" ref="T24" r:id="R65e432dbde204eb6"/>
    <x:hyperlink xmlns:r="http://schemas.openxmlformats.org/officeDocument/2006/relationships" ref="U24" r:id="Rbf71d9dddee14960"/>
    <x:hyperlink xmlns:r="http://schemas.openxmlformats.org/officeDocument/2006/relationships" ref="S25" r:id="R7d7a892796df4e22"/>
    <x:hyperlink xmlns:r="http://schemas.openxmlformats.org/officeDocument/2006/relationships" ref="T25" r:id="Rf9b0c4657d614de1"/>
    <x:hyperlink xmlns:r="http://schemas.openxmlformats.org/officeDocument/2006/relationships" ref="U25" r:id="R50eac5c7c70d4b7b"/>
    <x:hyperlink xmlns:r="http://schemas.openxmlformats.org/officeDocument/2006/relationships" ref="S26" r:id="R9a0a00e045a4484a"/>
    <x:hyperlink xmlns:r="http://schemas.openxmlformats.org/officeDocument/2006/relationships" ref="T26" r:id="R9e687415bea24b89"/>
    <x:hyperlink xmlns:r="http://schemas.openxmlformats.org/officeDocument/2006/relationships" ref="U26" r:id="R509463a044384328"/>
    <x:hyperlink xmlns:r="http://schemas.openxmlformats.org/officeDocument/2006/relationships" ref="S27" r:id="R0286d3f0283f44ef"/>
    <x:hyperlink xmlns:r="http://schemas.openxmlformats.org/officeDocument/2006/relationships" ref="T27" r:id="Rfdf3167794224342"/>
    <x:hyperlink xmlns:r="http://schemas.openxmlformats.org/officeDocument/2006/relationships" ref="U27" r:id="R6b6fa42655344042"/>
    <x:hyperlink xmlns:r="http://schemas.openxmlformats.org/officeDocument/2006/relationships" ref="S28" r:id="R1c8a9d4a149f4831"/>
    <x:hyperlink xmlns:r="http://schemas.openxmlformats.org/officeDocument/2006/relationships" ref="T28" r:id="Rac661ae998a545c8"/>
    <x:hyperlink xmlns:r="http://schemas.openxmlformats.org/officeDocument/2006/relationships" ref="U28" r:id="Rbb549fe64da04c21"/>
    <x:hyperlink xmlns:r="http://schemas.openxmlformats.org/officeDocument/2006/relationships" ref="S29" r:id="R832940bb6e1c43f8"/>
    <x:hyperlink xmlns:r="http://schemas.openxmlformats.org/officeDocument/2006/relationships" ref="T29" r:id="R037154cb15c0460a"/>
    <x:hyperlink xmlns:r="http://schemas.openxmlformats.org/officeDocument/2006/relationships" ref="U29" r:id="Rd8fb0c85b38a40da"/>
    <x:hyperlink xmlns:r="http://schemas.openxmlformats.org/officeDocument/2006/relationships" ref="S30" r:id="R6cc914c406774a47"/>
    <x:hyperlink xmlns:r="http://schemas.openxmlformats.org/officeDocument/2006/relationships" ref="T30" r:id="Re7d87484e7474dde"/>
    <x:hyperlink xmlns:r="http://schemas.openxmlformats.org/officeDocument/2006/relationships" ref="U30" r:id="R1d4057509edd4a4d"/>
    <x:hyperlink xmlns:r="http://schemas.openxmlformats.org/officeDocument/2006/relationships" ref="S31" r:id="Re71e26f396564e55"/>
    <x:hyperlink xmlns:r="http://schemas.openxmlformats.org/officeDocument/2006/relationships" ref="T31" r:id="R5973024084ac4ef4"/>
    <x:hyperlink xmlns:r="http://schemas.openxmlformats.org/officeDocument/2006/relationships" ref="U31" r:id="R75319e971ad14883"/>
    <x:hyperlink xmlns:r="http://schemas.openxmlformats.org/officeDocument/2006/relationships" ref="S32" r:id="R8e205de09e1a4d7b"/>
    <x:hyperlink xmlns:r="http://schemas.openxmlformats.org/officeDocument/2006/relationships" ref="T32" r:id="Rd835dd92a5b7479b"/>
    <x:hyperlink xmlns:r="http://schemas.openxmlformats.org/officeDocument/2006/relationships" ref="U32" r:id="R9c66e88304204e1a"/>
    <x:hyperlink xmlns:r="http://schemas.openxmlformats.org/officeDocument/2006/relationships" ref="S33" r:id="R26059a5b9c1a41de"/>
    <x:hyperlink xmlns:r="http://schemas.openxmlformats.org/officeDocument/2006/relationships" ref="T33" r:id="R4e0bb0ac20f34de0"/>
    <x:hyperlink xmlns:r="http://schemas.openxmlformats.org/officeDocument/2006/relationships" ref="U33" r:id="R304ac352603d4866"/>
    <x:hyperlink xmlns:r="http://schemas.openxmlformats.org/officeDocument/2006/relationships" ref="S34" r:id="R5403b6d3f185414c"/>
    <x:hyperlink xmlns:r="http://schemas.openxmlformats.org/officeDocument/2006/relationships" ref="T34" r:id="R3dc78dd848f440d1"/>
    <x:hyperlink xmlns:r="http://schemas.openxmlformats.org/officeDocument/2006/relationships" ref="U34" r:id="Rd5cefd265d3a4c60"/>
    <x:hyperlink xmlns:r="http://schemas.openxmlformats.org/officeDocument/2006/relationships" ref="S35" r:id="R7b686807281541e6"/>
    <x:hyperlink xmlns:r="http://schemas.openxmlformats.org/officeDocument/2006/relationships" ref="T35" r:id="R6a6b178676344817"/>
    <x:hyperlink xmlns:r="http://schemas.openxmlformats.org/officeDocument/2006/relationships" ref="U35" r:id="R72747837c86a4fcf"/>
    <x:hyperlink xmlns:r="http://schemas.openxmlformats.org/officeDocument/2006/relationships" ref="S36" r:id="Ra48aab0a44e44f39"/>
    <x:hyperlink xmlns:r="http://schemas.openxmlformats.org/officeDocument/2006/relationships" ref="T36" r:id="R33fdc93f44464f60"/>
    <x:hyperlink xmlns:r="http://schemas.openxmlformats.org/officeDocument/2006/relationships" ref="U36" r:id="Rb4c91cc68f7d4cfe"/>
    <x:hyperlink xmlns:r="http://schemas.openxmlformats.org/officeDocument/2006/relationships" ref="S37" r:id="R1578cd6e939d4856"/>
    <x:hyperlink xmlns:r="http://schemas.openxmlformats.org/officeDocument/2006/relationships" ref="T37" r:id="R8ef455aaa9134df5"/>
    <x:hyperlink xmlns:r="http://schemas.openxmlformats.org/officeDocument/2006/relationships" ref="U37" r:id="R1e212d9bd81143e3"/>
    <x:hyperlink xmlns:r="http://schemas.openxmlformats.org/officeDocument/2006/relationships" ref="S38" r:id="Rb4bca5bbf1324fcd"/>
    <x:hyperlink xmlns:r="http://schemas.openxmlformats.org/officeDocument/2006/relationships" ref="T38" r:id="R72e18467aae840f1"/>
    <x:hyperlink xmlns:r="http://schemas.openxmlformats.org/officeDocument/2006/relationships" ref="U38" r:id="R7fd29f08ee264b0c"/>
    <x:hyperlink xmlns:r="http://schemas.openxmlformats.org/officeDocument/2006/relationships" ref="S39" r:id="Rc45d5dc7b5de4d4e"/>
    <x:hyperlink xmlns:r="http://schemas.openxmlformats.org/officeDocument/2006/relationships" ref="T39" r:id="R577a8725fa7f40e9"/>
    <x:hyperlink xmlns:r="http://schemas.openxmlformats.org/officeDocument/2006/relationships" ref="U39" r:id="Re0564f1e4cb84a34"/>
    <x:hyperlink xmlns:r="http://schemas.openxmlformats.org/officeDocument/2006/relationships" ref="S40" r:id="Re44c6e69667d4450"/>
    <x:hyperlink xmlns:r="http://schemas.openxmlformats.org/officeDocument/2006/relationships" ref="T40" r:id="R6a6b1284abea4d1c"/>
    <x:hyperlink xmlns:r="http://schemas.openxmlformats.org/officeDocument/2006/relationships" ref="U40" r:id="R497da6d1e2a846ed"/>
    <x:hyperlink xmlns:r="http://schemas.openxmlformats.org/officeDocument/2006/relationships" ref="S41" r:id="R9ccc8e17598f41c1"/>
    <x:hyperlink xmlns:r="http://schemas.openxmlformats.org/officeDocument/2006/relationships" ref="T41" r:id="R06185cf4a23544fb"/>
    <x:hyperlink xmlns:r="http://schemas.openxmlformats.org/officeDocument/2006/relationships" ref="U41" r:id="Rf9f82dddfb904cbd"/>
    <x:hyperlink xmlns:r="http://schemas.openxmlformats.org/officeDocument/2006/relationships" ref="S42" r:id="Rc0fdabd07c35427f"/>
    <x:hyperlink xmlns:r="http://schemas.openxmlformats.org/officeDocument/2006/relationships" ref="T42" r:id="R579a0350c985445e"/>
    <x:hyperlink xmlns:r="http://schemas.openxmlformats.org/officeDocument/2006/relationships" ref="U42" r:id="R6caeeb958c474302"/>
    <x:hyperlink xmlns:r="http://schemas.openxmlformats.org/officeDocument/2006/relationships" ref="S43" r:id="R4e2d2c271e6247fe"/>
    <x:hyperlink xmlns:r="http://schemas.openxmlformats.org/officeDocument/2006/relationships" ref="T43" r:id="R05b4ecbdc5af418d"/>
    <x:hyperlink xmlns:r="http://schemas.openxmlformats.org/officeDocument/2006/relationships" ref="U43" r:id="R2bae5c5cab094911"/>
    <x:hyperlink xmlns:r="http://schemas.openxmlformats.org/officeDocument/2006/relationships" ref="S44" r:id="R431461c060344707"/>
    <x:hyperlink xmlns:r="http://schemas.openxmlformats.org/officeDocument/2006/relationships" ref="T44" r:id="Ra665a9fa00434e28"/>
    <x:hyperlink xmlns:r="http://schemas.openxmlformats.org/officeDocument/2006/relationships" ref="U44" r:id="R5036f434675d4d07"/>
    <x:hyperlink xmlns:r="http://schemas.openxmlformats.org/officeDocument/2006/relationships" ref="S45" r:id="Rd4a6f83723334d5a"/>
    <x:hyperlink xmlns:r="http://schemas.openxmlformats.org/officeDocument/2006/relationships" ref="T45" r:id="R86b5cee54390438e"/>
    <x:hyperlink xmlns:r="http://schemas.openxmlformats.org/officeDocument/2006/relationships" ref="U45" r:id="Re66188903e164cf1"/>
    <x:hyperlink xmlns:r="http://schemas.openxmlformats.org/officeDocument/2006/relationships" ref="S46" r:id="R39b2fcae39e246cb"/>
    <x:hyperlink xmlns:r="http://schemas.openxmlformats.org/officeDocument/2006/relationships" ref="T46" r:id="R98bfd548e82c45ed"/>
    <x:hyperlink xmlns:r="http://schemas.openxmlformats.org/officeDocument/2006/relationships" ref="U46" r:id="R75485b105a5b4f2b"/>
    <x:hyperlink xmlns:r="http://schemas.openxmlformats.org/officeDocument/2006/relationships" ref="S47" r:id="Rb0f470a8cdf3477d"/>
    <x:hyperlink xmlns:r="http://schemas.openxmlformats.org/officeDocument/2006/relationships" ref="T47" r:id="Rfdf754632602436f"/>
    <x:hyperlink xmlns:r="http://schemas.openxmlformats.org/officeDocument/2006/relationships" ref="U47" r:id="R48ef3fbe95914cca"/>
    <x:hyperlink xmlns:r="http://schemas.openxmlformats.org/officeDocument/2006/relationships" ref="S48" r:id="R3d8dfb1f62d94fb6"/>
    <x:hyperlink xmlns:r="http://schemas.openxmlformats.org/officeDocument/2006/relationships" ref="T48" r:id="Ra4e7f9cd48b9420c"/>
    <x:hyperlink xmlns:r="http://schemas.openxmlformats.org/officeDocument/2006/relationships" ref="U48" r:id="R8abaadeb7cc94ccb"/>
    <x:hyperlink xmlns:r="http://schemas.openxmlformats.org/officeDocument/2006/relationships" ref="S49" r:id="R7c638306b3074224"/>
    <x:hyperlink xmlns:r="http://schemas.openxmlformats.org/officeDocument/2006/relationships" ref="T49" r:id="R2c113c37eee74224"/>
    <x:hyperlink xmlns:r="http://schemas.openxmlformats.org/officeDocument/2006/relationships" ref="U49" r:id="R1b152a1fc58845cb"/>
    <x:hyperlink xmlns:r="http://schemas.openxmlformats.org/officeDocument/2006/relationships" ref="S50" r:id="Rdf9aa413c0ae4a28"/>
    <x:hyperlink xmlns:r="http://schemas.openxmlformats.org/officeDocument/2006/relationships" ref="T50" r:id="R88a7c9f830e9464a"/>
    <x:hyperlink xmlns:r="http://schemas.openxmlformats.org/officeDocument/2006/relationships" ref="U50" r:id="R54db29c30a2d48c3"/>
    <x:hyperlink xmlns:r="http://schemas.openxmlformats.org/officeDocument/2006/relationships" ref="S51" r:id="R7377c622301445b4"/>
    <x:hyperlink xmlns:r="http://schemas.openxmlformats.org/officeDocument/2006/relationships" ref="T51" r:id="R7cc3ea998f97493c"/>
    <x:hyperlink xmlns:r="http://schemas.openxmlformats.org/officeDocument/2006/relationships" ref="U51" r:id="R2a05dc92d99b4465"/>
    <x:hyperlink xmlns:r="http://schemas.openxmlformats.org/officeDocument/2006/relationships" ref="S52" r:id="R051ebb8d5aff4e2a"/>
    <x:hyperlink xmlns:r="http://schemas.openxmlformats.org/officeDocument/2006/relationships" ref="T52" r:id="R4a8ed144d07641af"/>
    <x:hyperlink xmlns:r="http://schemas.openxmlformats.org/officeDocument/2006/relationships" ref="U52" r:id="Rcced966e63c64727"/>
  </x:hyperlinks>
  <x:pageMargins left="0.7" right="0.7" top="0.75" bottom="0.75" header="0.3" footer="0.3"/>
  <x:tableParts count="1">
    <x:tablePart xmlns:r="http://schemas.openxmlformats.org/officeDocument/2006/relationships" r:id="R741db3f4a5af4546"/>
  </x:tableParts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4" hidden="0" customWidth="1"/>
    <x:col min="2" max="3" width="12" hidden="0" customWidth="1"/>
  </x:cols>
  <x:sheetData>
    <x:row r="1" ht="17.350000381469727" hidden="0">
      <x:c r="A1" s="4" t="s">
        <x:v>24</x:v>
      </x:c>
      <x:c r="B1" s="5"/>
      <x:c r="C1" s="5"/>
    </x:row>
    <x:row r="2" ht="65" hidden="0" customHeight="1">
      <x:c r="A2" s="15" t="s">
        <x:v>25</x:v>
      </x:c>
      <x:c r="B2" s="5"/>
      <x:c r="C2" s="5"/>
    </x:row>
    <x:row r="3" ht="65" hidden="0" customHeight="1">
      <x:c r="A3" s="16" t="str">
        <x:v>Updated October 17, 2026. Website: 53 distinct homages. Reprints and reference records remain in this workbook.</x:v>
      </x:c>
      <x:c r="B3" s="5"/>
      <x:c r="C3" s="5"/>
    </x:row>
    <x:row r="4" ht="15" hidden="0">
      <x:c r="A4" s="5"/>
      <x:c r="B4" s="5"/>
      <x:c r="C4" s="5"/>
    </x:row>
    <x:row r="5" ht="15" hidden="0">
      <x:c r="A5" s="8" t="s">
        <x:v>26</x:v>
      </x:c>
      <x:c r="B5" s="8" t="s">
        <x:v>27</x:v>
      </x:c>
      <x:c r="C5" s="8" t="s">
        <x:v>28</x:v>
      </x:c>
    </x:row>
    <x:row r="6" ht="15" hidden="0">
      <x:c r="A6" s="5" t="str">
        <x:v>Catalog rows (incl. references)</x:v>
      </x:c>
      <x:c r="B6" s="5" t="n">
        <x:f aca="0">COUNTA(Catalog!A2:A252)</x:f>
        <x:v>55</x:v>
      </x:c>
      <x:c r="C6" s="5"/>
    </x:row>
    <x:row r="7" ht="15" hidden="0">
      <x:c r="A7" s="5" t="s">
        <x:v>29</x:v>
      </x:c>
      <x:c r="B7" s="5" t="n">
        <x:f aca="0">COUNTA('Research Log'!A2:A500)</x:f>
        <x:v>66</x:v>
      </x:c>
      <x:c r="C7" s="5"/>
    </x:row>
    <x:row r="8" ht="15" hidden="0">
      <x:c r="A8" s="5" t="s">
        <x:v>30</x:v>
      </x:c>
      <x:c r="B8" s="5" t="n">
        <x:f aca="0">MIN(Catalog!D2:D252)</x:f>
        <x:v>1977</x:v>
      </x:c>
      <x:c r="C8" s="5"/>
    </x:row>
    <x:row r="9" ht="15" hidden="0">
      <x:c r="A9" s="5" t="s">
        <x:v>31</x:v>
      </x:c>
      <x:c r="B9" s="5" t="n">
        <x:f aca="0">MAX(Catalog!D2:D252)</x:f>
        <x:v>2026</x:v>
      </x:c>
      <x:c r="C9" s="5"/>
    </x:row>
    <x:row r="10" ht="15" hidden="0">
      <x:c r="A10" s="5"/>
      <x:c r="B10" s="5"/>
      <x:c r="C10" s="5"/>
    </x:row>
    <x:row r="11" ht="15" hidden="0">
      <x:c r="A11" s="8" t="s">
        <x:v>17</x:v>
      </x:c>
      <x:c r="B11" s="8" t="s">
        <x:v>27</x:v>
      </x:c>
      <x:c r="C11" s="8" t="s">
        <x:v>28</x:v>
      </x:c>
    </x:row>
    <x:row r="12" ht="15" hidden="0">
      <x:c r="A12" s="5" t="s">
        <x:v>32</x:v>
      </x:c>
      <x:c r="B12" s="5" t="n">
        <x:f aca="0">COUNTIF(Catalog!R2:R252,"Verified")</x:f>
        <x:v>51</x:v>
      </x:c>
      <x:c r="C12" s="9" t="n">
        <x:f aca="0">IF($B$6=0,0,B12/$B$6)</x:f>
        <x:v>0.9272727272727272</x:v>
      </x:c>
    </x:row>
    <x:row r="13" ht="15" hidden="0">
      <x:c r="A13" s="5" t="s">
        <x:v>33</x:v>
      </x:c>
      <x:c r="B13" s="5" t="n">
        <x:f aca="0">COUNTIF(Catalog!R2:R252,"Partial")</x:f>
        <x:v>4</x:v>
      </x:c>
      <x:c r="C13" s="9" t="n">
        <x:f aca="0">IF($B$6=0,0,B13/$B$6)</x:f>
        <x:v>0.07272727272727272</x:v>
      </x:c>
    </x:row>
    <x:row r="14" ht="15" hidden="0">
      <x:c r="A14" s="5" t="s">
        <x:v>34</x:v>
      </x:c>
      <x:c r="B14" s="5" t="n">
        <x:f aca="0">COUNTIF(Catalog!R2:R252,"Needs Review")</x:f>
        <x:v>0</x:v>
      </x:c>
      <x:c r="C14" s="9" t="n">
        <x:f aca="0">IF($B$6=0,0,B14/$B$6)</x:f>
        <x:v>0</x:v>
      </x:c>
    </x:row>
    <x:row r="15" ht="15" hidden="0">
      <x:c r="A15" s="5"/>
      <x:c r="B15" s="5"/>
      <x:c r="C15" s="5"/>
    </x:row>
    <x:row r="16" ht="15" hidden="0">
      <x:c r="A16" s="8" t="s">
        <x:v>35</x:v>
      </x:c>
      <x:c r="B16" s="8" t="s">
        <x:v>27</x:v>
      </x:c>
      <x:c r="C16" s="8" t="s">
        <x:v>28</x:v>
      </x:c>
    </x:row>
    <x:row r="17" ht="15" hidden="0">
      <x:c r="A17" s="5" t="s">
        <x:v>36</x:v>
      </x:c>
      <x:c r="B17" s="5" t="n">
        <x:f aca="0">COUNTIF(Catalog!H2:H252,"Direct homage")</x:f>
        <x:v>53</x:v>
      </x:c>
      <x:c r="C17" s="9" t="n">
        <x:f aca="0">IF($B$6=0,0,B17/$B$6)</x:f>
        <x:v>0.9636363636363636</x:v>
      </x:c>
    </x:row>
    <x:row r="18" ht="15" hidden="0">
      <x:c r="A18" s="5"/>
      <x:c r="B18" s="5"/>
      <x:c r="C18" s="5"/>
    </x:row>
    <x:row r="19" ht="15" hidden="0">
      <x:c r="A19" s="8" t="s">
        <x:v>37</x:v>
      </x:c>
      <x:c r="B19" s="8" t="s">
        <x:v>27</x:v>
      </x:c>
      <x:c r="C19" s="8" t="s">
        <x:v>28</x:v>
      </x:c>
    </x:row>
    <x:row r="20" ht="15" hidden="0">
      <x:c r="A20" s="5" t="s">
        <x:v>38</x:v>
      </x:c>
      <x:c r="B20" s="5" t="n">
        <x:f aca="0">COUNTIFS(Catalog!D2:D252,"&gt;=1960",Catalog!D2:D252,"&lt;1970")</x:f>
        <x:v>0</x:v>
      </x:c>
      <x:c r="C20" s="9" t="n">
        <x:f aca="0">IF($B$6=0,0,B20/$B$6)</x:f>
        <x:v>0</x:v>
      </x:c>
    </x:row>
    <x:row r="21" ht="15" hidden="0">
      <x:c r="A21" s="5" t="s">
        <x:v>39</x:v>
      </x:c>
      <x:c r="B21" s="5" t="n">
        <x:f aca="0">COUNTIFS(Catalog!D2:D252,"&gt;=1970",Catalog!D2:D252,"&lt;1980")</x:f>
        <x:v>1</x:v>
      </x:c>
      <x:c r="C21" s="9" t="n">
        <x:f aca="0">IF($B$6=0,0,B21/$B$6)</x:f>
        <x:v>0.01818181818181818</x:v>
      </x:c>
    </x:row>
    <x:row r="22" ht="15" hidden="0">
      <x:c r="A22" s="5" t="s">
        <x:v>40</x:v>
      </x:c>
      <x:c r="B22" s="5" t="n">
        <x:f aca="0">COUNTIFS(Catalog!D2:D252,"&gt;=1980",Catalog!D2:D252,"&lt;1990")</x:f>
        <x:v>3</x:v>
      </x:c>
      <x:c r="C22" s="9" t="n">
        <x:f aca="0">IF($B$6=0,0,B22/$B$6)</x:f>
        <x:v>0.05454545454545454</x:v>
      </x:c>
    </x:row>
    <x:row r="23" ht="15" hidden="0">
      <x:c r="A23" s="5" t="s">
        <x:v>41</x:v>
      </x:c>
      <x:c r="B23" s="5" t="n">
        <x:f aca="0">COUNTIFS(Catalog!D2:D252,"&gt;=1990",Catalog!D2:D252,"&lt;2000")</x:f>
        <x:v>6</x:v>
      </x:c>
      <x:c r="C23" s="9" t="n">
        <x:f aca="0">IF($B$6=0,0,B23/$B$6)</x:f>
        <x:v>0.10909090909090909</x:v>
      </x:c>
    </x:row>
    <x:row r="24" ht="15" hidden="0">
      <x:c r="A24" s="5" t="s">
        <x:v>42</x:v>
      </x:c>
      <x:c r="B24" s="5" t="n">
        <x:f aca="0">COUNTIFS(Catalog!D2:D252,"&gt;=2000",Catalog!D2:D252,"&lt;2010")</x:f>
        <x:v>10</x:v>
      </x:c>
      <x:c r="C24" s="9" t="n">
        <x:f aca="0">IF($B$6=0,0,B24/$B$6)</x:f>
        <x:v>0.18181818181818182</x:v>
      </x:c>
    </x:row>
    <x:row r="25" ht="15" hidden="0">
      <x:c r="A25" s="5" t="s">
        <x:v>43</x:v>
      </x:c>
      <x:c r="B25" s="5" t="n">
        <x:f aca="0">COUNTIFS(Catalog!D2:D252,"&gt;=2010",Catalog!D2:D252,"&lt;2020")</x:f>
        <x:v>20</x:v>
      </x:c>
      <x:c r="C25" s="9" t="n">
        <x:f aca="0">IF($B$6=0,0,B25/$B$6)</x:f>
        <x:v>0.36363636363636365</x:v>
      </x:c>
    </x:row>
    <x:row r="26" ht="15" hidden="0">
      <x:c r="A26" s="5" t="s">
        <x:v>44</x:v>
      </x:c>
      <x:c r="B26" s="5" t="n">
        <x:f aca="0">COUNTIFS(Catalog!D2:D252,"&gt;=2020",Catalog!D2:D252,"&lt;2030")</x:f>
        <x:v>15</x:v>
      </x:c>
      <x:c r="C26" s="9" t="n">
        <x:f aca="0">IF($B$6=0,0,B26/$B$6)</x:f>
        <x:v>0.2727272727272727</x:v>
      </x:c>
    </x:row>
    <x:row r="27" ht="15" hidden="0">
      <x:c r="A27" s="5"/>
      <x:c r="B27" s="5"/>
      <x:c r="C27" s="5"/>
    </x:row>
    <x:row r="28" ht="15" hidden="0">
      <x:c r="A28" s="8" t="s">
        <x:v>4</x:v>
      </x:c>
      <x:c r="B28" s="8" t="s">
        <x:v>27</x:v>
      </x:c>
      <x:c r="C28" s="8" t="s">
        <x:v>28</x:v>
      </x:c>
    </x:row>
    <x:row r="29" ht="15" hidden="0">
      <x:c r="A29" s="5" t="s">
        <x:v>45</x:v>
      </x:c>
      <x:c r="B29" s="5" t="n">
        <x:f aca="0">COUNTIF(Catalog!E2:E252,"Marvel Comics")</x:f>
        <x:v>34</x:v>
      </x:c>
      <x:c r="C29" s="9" t="n">
        <x:f aca="0">IF($B$6=0,0,B29/$B$6)</x:f>
        <x:v>0.6181818181818182</x:v>
      </x:c>
    </x:row>
    <x:row r="30" ht="15" hidden="0">
      <x:c r="A30" s="5" t="s">
        <x:v>46</x:v>
      </x:c>
      <x:c r="B30" s="5" t="n">
        <x:f aca="0">COUNTIF(Catalog!E2:E252,"Image Comics")</x:f>
        <x:v>3</x:v>
      </x:c>
      <x:c r="C30" s="9" t="n">
        <x:f aca="0">IF($B$6=0,0,B30/$B$6)</x:f>
        <x:v>0.05454545454545454</x:v>
      </x:c>
    </x:row>
    <x:row r="31" ht="15" hidden="0">
      <x:c r="A31" s="5" t="s">
        <x:v>47</x:v>
      </x:c>
      <x:c r="B31" s="5" t="n">
        <x:f aca="0">COUNTIF(Catalog!E2:E252,"Archie Comics")</x:f>
        <x:v>3</x:v>
      </x:c>
      <x:c r="C31" s="9" t="n">
        <x:f aca="0">IF($B$6=0,0,B31/$B$6)</x:f>
        <x:v>0.05454545454545454</x:v>
      </x:c>
    </x:row>
    <x:row r="32" ht="15" hidden="0">
      <x:c r="A32" s="5" t="s">
        <x:v>48</x:v>
      </x:c>
      <x:c r="B32" s="5" t="n">
        <x:f aca="0">COUNTIF(Catalog!E2:E252,"DC Comics")</x:f>
        <x:v>2</x:v>
      </x:c>
      <x:c r="C32" s="9" t="n">
        <x:f aca="0">IF($B$6=0,0,B32/$B$6)</x:f>
        <x:v>0.03636363636363636</x:v>
      </x:c>
    </x:row>
    <x:row r="33" ht="15" hidden="0">
      <x:c r="A33" s="5" t="s">
        <x:v>49</x:v>
      </x:c>
      <x:c r="B33" s="5" t="n">
        <x:f aca="0">COUNTIF(Catalog!E2:E252,"Somos Arte")</x:f>
        <x:v>1</x:v>
      </x:c>
      <x:c r="C33" s="9" t="n">
        <x:f aca="0">IF($B$6=0,0,B33/$B$6)</x:f>
        <x:v>0.01818181818181818</x:v>
      </x:c>
    </x:row>
    <x:row r="34" ht="15" hidden="0">
      <x:c r="A34" s="5" t="s">
        <x:v>50</x:v>
      </x:c>
      <x:c r="B34" s="5" t="n">
        <x:f aca="0">COUNTIF(Catalog!E2:E252,"Chapterhouse Comics")</x:f>
        <x:v>1</x:v>
      </x:c>
      <x:c r="C34" s="9" t="n">
        <x:f aca="0">IF($B$6=0,0,B34/$B$6)</x:f>
        <x:v>0.01818181818181818</x:v>
      </x:c>
    </x:row>
    <x:row r="35" ht="15" hidden="0">
      <x:c r="A35" s="5" t="s">
        <x:v>51</x:v>
      </x:c>
      <x:c r="B35" s="5" t="n">
        <x:f aca="0">COUNTIF(Catalog!E2:E252,"Lion Forge Comics")</x:f>
        <x:v>1</x:v>
      </x:c>
      <x:c r="C35" s="9" t="n">
        <x:f aca="0">IF($B$6=0,0,B35/$B$6)</x:f>
        <x:v>0.01818181818181818</x:v>
      </x:c>
    </x:row>
    <x:row r="36" ht="15" hidden="0">
      <x:c r="A36" s="5" t="s">
        <x:v>52</x:v>
      </x:c>
      <x:c r="B36" s="5" t="n">
        <x:f aca="0">COUNTIF(Catalog!E2:E252,"Independent / other")</x:f>
        <x:v>0</x:v>
      </x:c>
      <x:c r="C36" s="9" t="n">
        <x:f aca="0">IF($B$6=0,0,B36/$B$6)</x:f>
        <x:v>0</x:v>
      </x:c>
    </x:row>
    <x:row r="37" ht="15" hidden="0">
      <x:c r="A37" s="5" t="s">
        <x:v>53</x:v>
      </x:c>
      <x:c r="B37" s="5" t="n">
        <x:f aca="0">COUNTIF(Catalog!E2:E252,"Jolzar Entertainment")</x:f>
        <x:v>1</x:v>
      </x:c>
      <x:c r="C37" s="9" t="n">
        <x:f aca="0">IF($B$6=0,0,B37/$B$6)</x:f>
        <x:v>0.01818181818181818</x:v>
      </x:c>
    </x:row>
    <x:row r="38" ht="15" hidden="0">
      <x:c r="A38" s="5" t="s">
        <x:v>54</x:v>
      </x:c>
      <x:c r="B38" s="5" t="n">
        <x:f aca="0">COUNTIF(Catalog!E2:E252,"Dynamite")</x:f>
        <x:v>1</x:v>
      </x:c>
      <x:c r="C38" s="9" t="n">
        <x:f aca="0">IF($B$6=0,0,B38/$B$6)</x:f>
        <x:v>0.01818181818181818</x:v>
      </x:c>
    </x:row>
    <x:row r="39" ht="15" hidden="0">
      <x:c r="A39" s="5" t="s">
        <x:v>55</x:v>
      </x:c>
      <x:c r="B39" s="5" t="n">
        <x:f aca="0">COUNTIF(Catalog!E2:E252,"Titan Comics")</x:f>
        <x:v>1</x:v>
      </x:c>
      <x:c r="C39" s="9" t="n">
        <x:f aca="0">IF($B$6=0,0,B39/$B$6)</x:f>
        <x:v>0.01818181818181818</x:v>
      </x:c>
    </x:row>
    <x:row r="40" ht="15" hidden="0">
      <x:c r="A40" s="5" t="s">
        <x:v>56</x:v>
      </x:c>
      <x:c r="B40" s="5" t="n">
        <x:f aca="0">COUNTIF(Catalog!E2:E252,"Bubble Comics")</x:f>
        <x:v>1</x:v>
      </x:c>
      <x:c r="C40" s="9" t="n">
        <x:f aca="0">IF($B$6=0,0,B40/$B$6)</x:f>
        <x:v>0.01818181818181818</x:v>
      </x:c>
    </x:row>
    <x:row r="41" ht="15" hidden="0">
      <x:c r="A41" s="5" t="s">
        <x:v>57</x:v>
      </x:c>
      <x:c r="B41" s="5" t="n">
        <x:f aca="0">COUNTIF(Catalog!E2:E252,"Th3rd World")</x:f>
        <x:v>1</x:v>
      </x:c>
      <x:c r="C41" s="9" t="n">
        <x:f aca="0">IF($B$6=0,0,B41/$B$6)</x:f>
        <x:v>0.01818181818181818</x:v>
      </x:c>
    </x:row>
    <x:row r="42" ht="15" hidden="0">
      <x:c r="A42" s="5" t="s">
        <x:v>58</x:v>
      </x:c>
      <x:c r="B42" s="5" t="n">
        <x:f aca="0">COUNTIF(Catalog!E2:E252,"Whatnot Publishing")</x:f>
        <x:v>1</x:v>
      </x:c>
      <x:c r="C42" s="9" t="n">
        <x:f aca="0">IF($B$6=0,0,B42/$B$6)</x:f>
        <x:v>0.01818181818181818</x:v>
      </x:c>
    </x:row>
    <x:row r="43" ht="15" hidden="0">
      <x:c r="A43" s="5" t="s">
        <x:v>59</x:v>
      </x:c>
      <x:c r="B43" s="5" t="n">
        <x:f aca="0">COUNTIF(Catalog!E2:E252,"Acclaim")</x:f>
        <x:v>1</x:v>
      </x:c>
      <x:c r="C43" s="9" t="n">
        <x:f aca="0">IF($B$6=0,0,B43/$B$6)</x:f>
        <x:v>0.01818181818181818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0" hidden="0" customWidth="1"/>
    <x:col min="2" max="2" width="14" hidden="0" customWidth="1"/>
    <x:col min="3" max="3" width="60" hidden="0" customWidth="1"/>
    <x:col min="4" max="4" width="50" hidden="0" customWidth="1"/>
    <x:col min="5" max="5" width="45" hidden="0" customWidth="1"/>
  </x:cols>
  <x:sheetData>
    <x:row r="1" ht="15" hidden="0">
      <x:c r="A1" s="8" t="s">
        <x:v>60</x:v>
      </x:c>
      <x:c r="B1" s="8" t="s">
        <x:v>61</x:v>
      </x:c>
      <x:c r="C1" s="8" t="s">
        <x:v>62</x:v>
      </x:c>
      <x:c r="D1" s="8" t="s">
        <x:v>63</x:v>
      </x:c>
      <x:c r="E1" s="8" t="s">
        <x:v>64</x:v>
      </x:c>
    </x:row>
    <x:row r="2" ht="23.850000381469727" hidden="0">
      <x:c r="A2" s="2" t="s">
        <x:v>65</x:v>
      </x:c>
      <x:c r="B2" s="2" t="s">
        <x:v>66</x:v>
      </x:c>
      <x:c r="C2" s="2" t="s">
        <x:v>67</x:v>
      </x:c>
      <x:c r="D2" s="3" t="s">
        <x:v>68</x:v>
      </x:c>
      <x:c r="E2" s="2"/>
    </x:row>
    <x:row r="3" ht="15" hidden="0">
      <x:c r="A3" s="2" t="s">
        <x:v>69</x:v>
      </x:c>
      <x:c r="B3" s="2" t="s">
        <x:v>70</x:v>
      </x:c>
      <x:c r="C3" s="2" t="s">
        <x:v>71</x:v>
      </x:c>
      <x:c r="D3" s="3" t="s">
        <x:v>72</x:v>
      </x:c>
      <x:c r="E3" s="2"/>
    </x:row>
    <x:row r="4" ht="15" hidden="0">
      <x:c r="A4" s="2" t="s">
        <x:v>73</x:v>
      </x:c>
      <x:c r="B4" s="2" t="s">
        <x:v>70</x:v>
      </x:c>
      <x:c r="C4" s="2" t="s">
        <x:v>71</x:v>
      </x:c>
      <x:c r="D4" s="3" t="s">
        <x:v>74</x:v>
      </x:c>
      <x:c r="E4" s="2"/>
    </x:row>
    <x:row r="5" ht="23.850000381469727" hidden="0">
      <x:c r="A5" s="2" t="s">
        <x:v>75</x:v>
      </x:c>
      <x:c r="B5" s="2" t="s">
        <x:v>70</x:v>
      </x:c>
      <x:c r="C5" s="2" t="s">
        <x:v>76</x:v>
      </x:c>
      <x:c r="D5" s="3" t="s">
        <x:v>77</x:v>
      </x:c>
      <x:c r="E5" s="2"/>
    </x:row>
    <x:row r="6" ht="15" hidden="0">
      <x:c r="A6" s="2" t="s">
        <x:v>78</x:v>
      </x:c>
      <x:c r="B6" s="2" t="s">
        <x:v>70</x:v>
      </x:c>
      <x:c r="C6" s="2" t="s">
        <x:v>71</x:v>
      </x:c>
      <x:c r="D6" s="3" t="s">
        <x:v>79</x:v>
      </x:c>
      <x:c r="E6" s="2"/>
    </x:row>
    <x:row r="7">
      <x:c r="A7" t="str">
        <x:v>CL-A4-0001</x:v>
      </x:c>
      <x:c r="B7" t="str">
        <x:v>Reviewed</x:v>
      </x:c>
      <x:c r="C7" t="str">
        <x:v>Exact edition and cover image from supplied League list; visually reviewed downloaded artwork. Edition-specific cover artist credit.</x:v>
      </x:c>
      <x:c r="D7" t="str">
        <x:v>https://leagueofcomicgeeks.com/comic/3541116/the-incredible-hulk-283
https://leagueofcomicgeeks.com/profile/galko/lists/10573</x:v>
      </x:c>
      <x:c r="E7" t="str"/>
    </x:row>
    <x:row r="8">
      <x:c r="A8" t="str">
        <x:v>CL-A4-0002</x:v>
      </x:c>
      <x:c r="B8" t="str">
        <x:v>Reviewed</x:v>
      </x:c>
      <x:c r="C8" t="str">
        <x:v>Exact edition and cover image from supplied League list; visually reviewed downloaded artwork. Edition-specific cover artist credit.</x:v>
      </x:c>
      <x:c r="D8" t="str">
        <x:v>https://leagueofcomicgeeks.com/comic/1133533/captain-america-337
https://leagueofcomicgeeks.com/profile/galko/lists/10573</x:v>
      </x:c>
      <x:c r="E8" t="str"/>
    </x:row>
    <x:row r="9">
      <x:c r="A9" t="str">
        <x:v>CL-A4-0003</x:v>
      </x:c>
      <x:c r="B9" t="str">
        <x:v>Reviewed</x:v>
      </x:c>
      <x:c r="C9" t="str">
        <x:v>Exact edition and cover image from supplied League list; visually reviewed downloaded artwork. Edition-specific cover artist credit.</x:v>
      </x:c>
      <x:c r="D9" t="str">
        <x:v>https://leagueofcomicgeeks.com/comic/8857888/the-marvel-saga-19
https://leagueofcomicgeeks.com/profile/galko/lists/10573</x:v>
      </x:c>
      <x:c r="E9" t="str"/>
    </x:row>
    <x:row r="10">
      <x:c r="A10" t="str">
        <x:v>CL-A4-0004</x:v>
      </x:c>
      <x:c r="B10" t="str">
        <x:v>Reviewed</x:v>
      </x:c>
      <x:c r="C10" t="str">
        <x:v>Exact edition and cover image from supplied League list; visually reviewed downloaded artwork. Edition-specific cover artist credit.</x:v>
      </x:c>
      <x:c r="D10" t="str">
        <x:v>https://leagueofcomicgeeks.com/comic/9289952/what-if-29
https://leagueofcomicgeeks.com/profile/galko/lists/10573</x:v>
      </x:c>
      <x:c r="E10" t="str"/>
    </x:row>
    <x:row r="11">
      <x:c r="A11" t="str">
        <x:v>CL-A4-0005</x:v>
      </x:c>
      <x:c r="B11" t="str">
        <x:v>Reviewed</x:v>
      </x:c>
      <x:c r="C11" t="str">
        <x:v>Exact edition and cover image from supplied League list; visually reviewed downloaded artwork. Edition-specific cover artist credit.</x:v>
      </x:c>
      <x:c r="D11" t="str">
        <x:v>https://leagueofcomicgeeks.com/comic/2739328/jughead-32
https://leagueofcomicgeeks.com/profile/galko/lists/10573</x:v>
      </x:c>
      <x:c r="E11" t="str"/>
    </x:row>
    <x:row r="12">
      <x:c r="A12" t="str">
        <x:v>CL-A4-0006</x:v>
      </x:c>
      <x:c r="B12" t="str">
        <x:v>Reviewed</x:v>
      </x:c>
      <x:c r="C12" t="str">
        <x:v>Exact edition and cover image from supplied League list; visually reviewed downloaded artwork. Edition-specific cover artist credit.</x:v>
      </x:c>
      <x:c r="D12" t="str">
        <x:v>https://leagueofcomicgeeks.com/comic/9146909/lethargic-comics-weakly-8
https://leagueofcomicgeeks.com/profile/galko/lists/10573</x:v>
      </x:c>
      <x:c r="E12" t="str">
        <x:v>Character identities remain partly unresolved.</x:v>
      </x:c>
    </x:row>
    <x:row r="13">
      <x:c r="A13" t="str">
        <x:v>CL-A4-0007</x:v>
      </x:c>
      <x:c r="B13" t="str">
        <x:v>Reviewed</x:v>
      </x:c>
      <x:c r="C13" t="str">
        <x:v>Exact edition and cover image from supplied League list; visually reviewed downloaded artwork. Edition-specific cover artist credit.</x:v>
      </x:c>
      <x:c r="D13" t="str">
        <x:v>https://leagueofcomicgeeks.com/comic/4700708/what-if-67
https://leagueofcomicgeeks.com/profile/galko/lists/10573</x:v>
      </x:c>
      <x:c r="E13" t="str"/>
    </x:row>
    <x:row r="14">
      <x:c r="A14" t="str">
        <x:v>CL-A4-0008</x:v>
      </x:c>
      <x:c r="B14" t="str">
        <x:v>Reviewed</x:v>
      </x:c>
      <x:c r="C14" t="str">
        <x:v>Exact edition and cover image from supplied League list; visually reviewed downloaded artwork. Edition-specific cover artist credit.</x:v>
      </x:c>
      <x:c r="D14" t="str">
        <x:v>https://leagueofcomicgeeks.com/comic/1434744/x-o-manowar-10
https://leagueofcomicgeeks.com/profile/galko/lists/10573</x:v>
      </x:c>
      <x:c r="E14" t="str">
        <x:v>Character identities remain partly unresolved.</x:v>
      </x:c>
    </x:row>
    <x:row r="15">
      <x:c r="A15" t="str">
        <x:v>CL-A4-0009</x:v>
      </x:c>
      <x:c r="B15" t="str">
        <x:v>Reviewed</x:v>
      </x:c>
      <x:c r="C15" t="str">
        <x:v>Exact edition and cover image from supplied League list; visually reviewed downloaded artwork. Edition-specific cover artist credit.</x:v>
      </x:c>
      <x:c r="D15" t="str">
        <x:v>https://leagueofcomicgeeks.com/comic/7367761/sharky-4
https://leagueofcomicgeeks.com/profile/galko/lists/10573</x:v>
      </x:c>
      <x:c r="E15" t="str">
        <x:v>Character identities remain partly unresolved.</x:v>
      </x:c>
    </x:row>
    <x:row r="16">
      <x:c r="A16" t="str">
        <x:v>CL-A4-0010</x:v>
      </x:c>
      <x:c r="B16" t="str">
        <x:v>Reviewed</x:v>
      </x:c>
      <x:c r="C16" t="str">
        <x:v>Exact edition and cover image from supplied League list; visually reviewed downloaded artwork. Edition-specific cover artist credit.</x:v>
      </x:c>
      <x:c r="D16" t="str">
        <x:v>https://leagueofcomicgeeks.com/comic/9511939/tom-strongs-terrific-tales-12
https://leagueofcomicgeeks.com/profile/galko/lists/10573</x:v>
      </x:c>
      <x:c r="E16" t="str">
        <x:v>Character identities remain partly unresolved.</x:v>
      </x:c>
    </x:row>
    <x:row r="17">
      <x:c r="A17" t="str">
        <x:v>CL-A4-0011</x:v>
      </x:c>
      <x:c r="B17" t="str">
        <x:v>Reviewed</x:v>
      </x:c>
      <x:c r="C17" t="str">
        <x:v>Exact edition and cover image from supplied League list; visually reviewed downloaded artwork. Edition-specific cover artist credit.</x:v>
      </x:c>
      <x:c r="D17" t="str">
        <x:v>https://leagueofcomicgeeks.com/comic/6541217/marvel-zombies-2
https://leagueofcomicgeeks.com/profile/galko/lists/10573</x:v>
      </x:c>
      <x:c r="E17" t="str"/>
    </x:row>
    <x:row r="18">
      <x:c r="A18" t="str">
        <x:v>CL-A4-0012</x:v>
      </x:c>
      <x:c r="B18" t="str">
        <x:v>Reviewed</x:v>
      </x:c>
      <x:c r="C18" t="str">
        <x:v>Exact edition and cover image from supplied League list; visually reviewed downloaded artwork. Edition-specific cover artist credit.</x:v>
      </x:c>
      <x:c r="D18" t="str">
        <x:v>https://leagueofcomicgeeks.com/comic/6499718/world-war-hulk-gamma-corps-1
https://leagueofcomicgeeks.com/profile/galko/lists/10573</x:v>
      </x:c>
      <x:c r="E18" t="str"/>
    </x:row>
    <x:row r="19">
      <x:c r="A19" t="str">
        <x:v>CL-A4-0013</x:v>
      </x:c>
      <x:c r="B19" t="str">
        <x:v>Reviewed</x:v>
      </x:c>
      <x:c r="C19" t="str">
        <x:v>Exact edition and cover image from supplied League list; visually reviewed downloaded artwork. Edition-specific cover artist credit.</x:v>
      </x:c>
      <x:c r="D19" t="str">
        <x:v>https://leagueofcomicgeeks.com/comic/2439479/marvel-apes-0
https://leagueofcomicgeeks.com/profile/galko/lists/10573</x:v>
      </x:c>
      <x:c r="E19" t="str">
        <x:v>Character identities remain partly unresolved.</x:v>
      </x:c>
    </x:row>
    <x:row r="20">
      <x:c r="A20" t="str">
        <x:v>CL-A4-0014</x:v>
      </x:c>
      <x:c r="B20" t="str">
        <x:v>Reviewed</x:v>
      </x:c>
      <x:c r="C20" t="str">
        <x:v>Exact edition and cover image from supplied League list; visually reviewed downloaded artwork. Edition-specific cover artist credit.</x:v>
      </x:c>
      <x:c r="D20" t="str">
        <x:v>https://leagueofcomicgeeks.com/comic/7099653/pvp-40
https://leagueofcomicgeeks.com/profile/galko/lists/10573</x:v>
      </x:c>
      <x:c r="E20" t="str">
        <x:v>Character identities remain partly unresolved.</x:v>
      </x:c>
    </x:row>
    <x:row r="21">
      <x:c r="A21" t="str">
        <x:v>CL-A4-0015</x:v>
      </x:c>
      <x:c r="B21" t="str">
        <x:v>Reviewed</x:v>
      </x:c>
      <x:c r="C21" t="str">
        <x:v>Exact edition and cover image from supplied League list; visually reviewed downloaded artwork. Edition-specific cover artist credit.</x:v>
      </x:c>
      <x:c r="D21" t="str">
        <x:v>https://leagueofcomicgeeks.com/comic/7057909/the-mighty-avengers-12
https://leagueofcomicgeeks.com/profile/galko/lists/10573</x:v>
      </x:c>
      <x:c r="E21" t="str"/>
    </x:row>
    <x:row r="22">
      <x:c r="A22" t="str">
        <x:v>CL-A4-0016</x:v>
      </x:c>
      <x:c r="B22" t="str">
        <x:v>Reviewed</x:v>
      </x:c>
      <x:c r="C22" t="str">
        <x:v>Exact edition and cover image from supplied League list; visually reviewed downloaded artwork. Edition-specific cover artist credit.</x:v>
      </x:c>
      <x:c r="D22" t="str">
        <x:v>https://leagueofcomicgeeks.com/comic/7486411/fin-fang-four-return-1
https://leagueofcomicgeeks.com/profile/galko/lists/10573</x:v>
      </x:c>
      <x:c r="E22" t="str"/>
    </x:row>
    <x:row r="23">
      <x:c r="A23" t="str">
        <x:v>CL-A4-0017</x:v>
      </x:c>
      <x:c r="B23" t="str">
        <x:v>Reviewed</x:v>
      </x:c>
      <x:c r="C23" t="str">
        <x:v>Exact edition and cover image from supplied League list; visually reviewed downloaded artwork.</x:v>
      </x:c>
      <x:c r="D23" t="str">
        <x:v>https://leagueofcomicgeeks.com/comic/5422168/marvel-super-hero-squad-1?variant=7450560
https://leagueofcomicgeeks.com/profile/galko/lists/10573</x:v>
      </x:c>
      <x:c r="E23" t="str">
        <x:v>Character identities remain partly unresolved.</x:v>
      </x:c>
    </x:row>
    <x:row r="24">
      <x:c r="A24" t="str">
        <x:v>CL-A4-0018</x:v>
      </x:c>
      <x:c r="B24" t="str">
        <x:v>Reviewed</x:v>
      </x:c>
      <x:c r="C24" t="str">
        <x:v>Exact edition and cover image from supplied League list; visually reviewed downloaded artwork. Edition-specific cover artist credit.</x:v>
      </x:c>
      <x:c r="D24" t="str">
        <x:v>https://leagueofcomicgeeks.com/comic/7456426/marvel-super-hero-squad-2
https://leagueofcomicgeeks.com/profile/galko/lists/10573</x:v>
      </x:c>
      <x:c r="E24" t="str">
        <x:v>Character identities remain partly unresolved.</x:v>
      </x:c>
    </x:row>
    <x:row r="25">
      <x:c r="A25" t="str">
        <x:v>CL-A4-0019</x:v>
      </x:c>
      <x:c r="B25" t="str">
        <x:v>Reviewed</x:v>
      </x:c>
      <x:c r="C25" t="str">
        <x:v>Exact edition and cover image from supplied League list; visually reviewed downloaded artwork.</x:v>
      </x:c>
      <x:c r="D25" t="str">
        <x:v>https://leagueofcomicgeeks.com/comic/1090322/the-stuff-of-legend-a-jesters-tale-1?variant=9577916
https://leagueofcomicgeeks.com/profile/galko/lists/10573</x:v>
      </x:c>
      <x:c r="E25" t="str">
        <x:v>Character identities remain partly unresolved.</x:v>
      </x:c>
    </x:row>
    <x:row r="26">
      <x:c r="A26" t="str">
        <x:v>CL-A4-0020</x:v>
      </x:c>
      <x:c r="B26" t="str">
        <x:v>Reviewed</x:v>
      </x:c>
      <x:c r="C26" t="str">
        <x:v>Exact edition and cover image from supplied League list; visually reviewed downloaded artwork.</x:v>
      </x:c>
      <x:c r="D26" t="str">
        <x:v>https://leagueofcomicgeeks.com/comic/5134110/avengers-24now?variant=2773020
https://leagueofcomicgeeks.com/profile/galko/lists/10573</x:v>
      </x:c>
      <x:c r="E26" t="str"/>
    </x:row>
    <x:row r="27">
      <x:c r="A27" t="str">
        <x:v>CL-A4-0021</x:v>
      </x:c>
      <x:c r="B27" t="str">
        <x:v>Reviewed</x:v>
      </x:c>
      <x:c r="C27" t="str">
        <x:v>Exact edition and cover image from supplied League list; visually reviewed downloaded artwork. Edition-specific cover artist credit.</x:v>
      </x:c>
      <x:c r="D27" t="str">
        <x:v>https://leagueofcomicgeeks.com/comic/2241375/impractical-jokers-1
https://leagueofcomicgeeks.com/profile/galko/lists/10573</x:v>
      </x:c>
      <x:c r="E27" t="str"/>
    </x:row>
    <x:row r="28">
      <x:c r="A28" t="str">
        <x:v>CL-A4-0022</x:v>
      </x:c>
      <x:c r="B28" t="str">
        <x:v>Reviewed</x:v>
      </x:c>
      <x:c r="C28" t="str">
        <x:v>Exact edition and cover image from supplied League list; visually reviewed downloaded artwork.</x:v>
      </x:c>
      <x:c r="D28" t="str">
        <x:v>https://leagueofcomicgeeks.com/comic/8144954/uncanny-avengers-4?variant=1635827
https://leagueofcomicgeeks.com/profile/galko/lists/10573</x:v>
      </x:c>
      <x:c r="E28" t="str"/>
    </x:row>
    <x:row r="29">
      <x:c r="A29" t="str">
        <x:v>CL-A4-0023</x:v>
      </x:c>
      <x:c r="B29" t="str">
        <x:v>Reviewed</x:v>
      </x:c>
      <x:c r="C29" t="str">
        <x:v>Exact edition and cover image from supplied League list; visually reviewed downloaded artwork.</x:v>
      </x:c>
      <x:c r="D29" t="str">
        <x:v>https://leagueofcomicgeeks.com/comic/7724921/avengers-36?variant=8213616
https://leagueofcomicgeeks.com/profile/galko/lists/10573</x:v>
      </x:c>
      <x:c r="E29" t="str"/>
    </x:row>
    <x:row r="30">
      <x:c r="A30" t="str">
        <x:v>CL-A4-0024</x:v>
      </x:c>
      <x:c r="B30" t="str">
        <x:v>Reviewed</x:v>
      </x:c>
      <x:c r="C30" t="str">
        <x:v>Exact edition and cover image from supplied League list; visually reviewed downloaded artwork.</x:v>
      </x:c>
      <x:c r="D30" t="str">
        <x:v>https://leagueofcomicgeeks.com/comic/8984529/captain-america-and-the-mighty-avengers-1?variant=9309740
https://leagueofcomicgeeks.com/profile/galko/lists/10573</x:v>
      </x:c>
      <x:c r="E30" t="str"/>
    </x:row>
    <x:row r="31">
      <x:c r="A31" t="str">
        <x:v>CL-A4-0025</x:v>
      </x:c>
      <x:c r="B31" t="str">
        <x:v>Reviewed</x:v>
      </x:c>
      <x:c r="C31" t="str">
        <x:v>Exact edition and cover image from supplied League list; visually reviewed downloaded artwork.</x:v>
      </x:c>
      <x:c r="D31" t="str">
        <x:v>https://leagueofcomicgeeks.com/comic/7335454/mega-man-50?variant=5390858
https://leagueofcomicgeeks.com/profile/galko/lists/10573</x:v>
      </x:c>
      <x:c r="E31" t="str">
        <x:v>Character identities remain partly unresolved.</x:v>
      </x:c>
    </x:row>
    <x:row r="32">
      <x:c r="A32" t="str">
        <x:v>CL-A4-0026</x:v>
      </x:c>
      <x:c r="B32" t="str">
        <x:v>Reviewed</x:v>
      </x:c>
      <x:c r="C32" t="str">
        <x:v>Exact edition and cover image from supplied League list; visually reviewed downloaded artwork. Edition-specific cover artist credit.</x:v>
      </x:c>
      <x:c r="D32" t="str">
        <x:v>https://leagueofcomicgeeks.com/comic/5322104/uncanny-avengers-omnibus-hc
https://leagueofcomicgeeks.com/profile/galko/lists/10573</x:v>
      </x:c>
      <x:c r="E32" t="str"/>
    </x:row>
    <x:row r="33">
      <x:c r="A33" t="str">
        <x:v>CL-A4-0027</x:v>
      </x:c>
      <x:c r="B33" t="str">
        <x:v>Reviewed</x:v>
      </x:c>
      <x:c r="C33" t="str">
        <x:v>Exact edition and cover image from supplied League list; visually reviewed downloaded artwork. Publisher announcement credits cover to Sam Noir featuring Odeon Toys. Shipping list corrects initial planned June date and suppliedAugust10date toAugust17.</x:v>
      </x:c>
      <x:c r="D33" t="str">
        <x:v>https://leagueofcomicgeeks.com/comic/8286681/chapterhouse-summer-special-1?variant=5120633
https://leagueofcomicgeeks.com/profile/galko/lists/10573</x:v>
      </x:c>
      <x:c r="E33" t="str">
        <x:v>Character identities remain partly unresolved.</x:v>
      </x:c>
    </x:row>
    <x:row r="34">
      <x:c r="A34" t="str">
        <x:v>CL-A4-0028</x:v>
      </x:c>
      <x:c r="B34" t="str">
        <x:v>Reviewed</x:v>
      </x:c>
      <x:c r="C34" t="str">
        <x:v>Exact edition and cover image from supplied League list; visually reviewed downloaded artwork.</x:v>
      </x:c>
      <x:c r="D34" t="str">
        <x:v>https://leagueofcomicgeeks.com/comic/6966858/deadpool-15?variant=5094592
https://leagueofcomicgeeks.com/profile/galko/lists/10573</x:v>
      </x:c>
      <x:c r="E34" t="str">
        <x:v>Character identities remain partly unresolved.</x:v>
      </x:c>
    </x:row>
    <x:row r="35">
      <x:c r="A35" t="str">
        <x:v>CL-A4-0029</x:v>
      </x:c>
      <x:c r="B35" t="str">
        <x:v>Reviewed</x:v>
      </x:c>
      <x:c r="C35" t="str">
        <x:v>Exact edition and cover image from supplied League list; visually reviewed downloaded artwork. Edition-specific cover artist credit.</x:v>
      </x:c>
      <x:c r="D35" t="str">
        <x:v>https://leagueofcomicgeeks.com/comic/2943115/madballs-4
https://leagueofcomicgeeks.com/profile/galko/lists/10573</x:v>
      </x:c>
      <x:c r="E35" t="str">
        <x:v>Character identities remain partly unresolved.</x:v>
      </x:c>
    </x:row>
    <x:row r="36">
      <x:c r="A36" t="str">
        <x:v>CL-A4-0030</x:v>
      </x:c>
      <x:c r="B36" t="str">
        <x:v>Reviewed</x:v>
      </x:c>
      <x:c r="C36" t="str">
        <x:v>Exact edition and cover image from supplied League list; visually reviewed downloaded artwork. Edition-specific cover artist credit.</x:v>
      </x:c>
      <x:c r="D36" t="str">
        <x:v>https://leagueofcomicgeeks.com/comic/6314392/avengers-4
https://leagueofcomicgeeks.com/profile/galko/lists/10573</x:v>
      </x:c>
      <x:c r="E36" t="str"/>
    </x:row>
    <x:row r="37">
      <x:c r="A37" t="str">
        <x:v>CL-A4-0031</x:v>
      </x:c>
      <x:c r="B37" t="str">
        <x:v>Reviewed</x:v>
      </x:c>
      <x:c r="C37" t="str">
        <x:v>Exact edition and cover image from supplied League list; visually reviewed downloaded artwork. Edition-specific cover artist credit.</x:v>
      </x:c>
      <x:c r="D37" t="str">
        <x:v>https://leagueofcomicgeeks.com/comic/8139165/secret-empire-1?variant=4789103
https://leagueofcomicgeeks.com/profile/galko/lists/10573</x:v>
      </x:c>
      <x:c r="E37" t="str"/>
    </x:row>
    <x:row r="38">
      <x:c r="A38" t="str">
        <x:v>CL-A4-0032</x:v>
      </x:c>
      <x:c r="B38" t="str">
        <x:v>Reviewed</x:v>
      </x:c>
      <x:c r="C38" t="str">
        <x:v>Exact edition and cover image from supplied League list; visually reviewed downloaded artwork. Edition-specific cover artist credit.</x:v>
      </x:c>
      <x:c r="D38" t="str">
        <x:v>https://leagueofcomicgeeks.com/comic/8139165/secret-empire-1?variant=9387885
https://leagueofcomicgeeks.com/profile/galko/lists/10573</x:v>
      </x:c>
      <x:c r="E38" t="str"/>
    </x:row>
    <x:row r="39">
      <x:c r="A39" t="str">
        <x:v>CL-A4-0033</x:v>
      </x:c>
      <x:c r="B39" t="str">
        <x:v>Reviewed</x:v>
      </x:c>
      <x:c r="C39" t="str">
        <x:v>Exact edition and cover image from supplied League list; visually reviewed downloaded artwork.</x:v>
      </x:c>
      <x:c r="D39" t="str">
        <x:v>https://leagueofcomicgeeks.com/comic/1028130/12?variant=3660093
https://leagueofcomicgeeks.com/profile/galko/lists/10573</x:v>
      </x:c>
      <x:c r="E39" t="str">
        <x:v>Character identities remain partly unresolved.</x:v>
      </x:c>
    </x:row>
    <x:row r="40">
      <x:c r="A40" t="str">
        <x:v>CL-A4-0034</x:v>
      </x:c>
      <x:c r="B40" t="str">
        <x:v>Reviewed</x:v>
      </x:c>
      <x:c r="C40" t="str">
        <x:v>Exact edition and cover image from supplied League list; visually reviewed downloaded artwork.</x:v>
      </x:c>
      <x:c r="D40" t="str">
        <x:v>https://leagueofcomicgeeks.com/comic/2145511/captain-america-6?variant=1824504
https://leagueofcomicgeeks.com/profile/galko/lists/10573</x:v>
      </x:c>
      <x:c r="E40" t="str">
        <x:v>Character identities remain partly unresolved.</x:v>
      </x:c>
    </x:row>
    <x:row r="41">
      <x:c r="A41" t="str">
        <x:v>CL-A4-0035</x:v>
      </x:c>
      <x:c r="B41" t="str">
        <x:v>Reviewed</x:v>
      </x:c>
      <x:c r="C41" t="str">
        <x:v>Exact edition and cover image from supplied League list; visually reviewed downloaded artwork.</x:v>
      </x:c>
      <x:c r="D41" t="str">
        <x:v>https://leagueofcomicgeeks.com/comic/9381139/old-man-hawkeye-1?variant=3629899
https://leagueofcomicgeeks.com/profile/galko/lists/10573</x:v>
      </x:c>
      <x:c r="E41" t="str"/>
    </x:row>
    <x:row r="42">
      <x:c r="A42" t="str">
        <x:v>CL-A4-0036</x:v>
      </x:c>
      <x:c r="B42" t="str">
        <x:v>Reviewed</x:v>
      </x:c>
      <x:c r="C42" t="str">
        <x:v>Exact edition and cover image from supplied League list; visually reviewed downloaded artwork. Edition-specific cover artist credit.</x:v>
      </x:c>
      <x:c r="D42" t="str">
        <x:v>https://leagueofcomicgeeks.com/comic/1687447/rat-queens-7?variant=1481041
https://leagueofcomicgeeks.com/profile/galko/lists/10573</x:v>
      </x:c>
      <x:c r="E42" t="str"/>
    </x:row>
    <x:row r="43">
      <x:c r="A43" t="str">
        <x:v>CL-A4-0037</x:v>
      </x:c>
      <x:c r="B43" t="str">
        <x:v>Reviewed</x:v>
      </x:c>
      <x:c r="C43" t="str">
        <x:v>Exact edition and cover image from supplied League list; visually reviewed downloaded artwork.</x:v>
      </x:c>
      <x:c r="D43" t="str">
        <x:v>https://leagueofcomicgeeks.com/comic/9395299/the-mighty-crusaders-2?variant=7095317
https://leagueofcomicgeeks.com/profile/galko/lists/10573</x:v>
      </x:c>
      <x:c r="E43" t="str">
        <x:v>Character identities remain partly unresolved.</x:v>
      </x:c>
    </x:row>
    <x:row r="44">
      <x:c r="A44" t="str">
        <x:v>CL-A4-0038</x:v>
      </x:c>
      <x:c r="B44" t="str">
        <x:v>Reviewed</x:v>
      </x:c>
      <x:c r="C44" t="str">
        <x:v>Exact edition and cover image from supplied League list; visually reviewed downloaded artwork.</x:v>
      </x:c>
      <x:c r="D44" t="str">
        <x:v>https://leagueofcomicgeeks.com/comic/5717119/tank-girl-5?variant=9279665
https://leagueofcomicgeeks.com/profile/galko/lists/10573</x:v>
      </x:c>
      <x:c r="E44" t="str">
        <x:v>Character identities remain partly unresolved.</x:v>
      </x:c>
    </x:row>
    <x:row r="45">
      <x:c r="A45" t="str">
        <x:v>CL-A4-0039</x:v>
      </x:c>
      <x:c r="B45" t="str">
        <x:v>Reviewed</x:v>
      </x:c>
      <x:c r="C45" t="str">
        <x:v>Exact edition and cover image from supplied League list; visually reviewed downloaded artwork. Edition-specific cover artist credit.</x:v>
      </x:c>
      <x:c r="D45" t="str">
        <x:v>https://leagueofcomicgeeks.com/comic/9116265/captain-america-anniversary-tribute-1
https://leagueofcomicgeeks.com/profile/galko/lists/10573</x:v>
      </x:c>
      <x:c r="E45" t="str"/>
    </x:row>
    <x:row r="46">
      <x:c r="A46" t="str">
        <x:v>CL-A4-0040</x:v>
      </x:c>
      <x:c r="B46" t="str">
        <x:v>Reviewed</x:v>
      </x:c>
      <x:c r="C46" t="str">
        <x:v>Exact edition and cover image from supplied League list; visually reviewed downloaded artwork.</x:v>
      </x:c>
      <x:c r="D46" t="str">
        <x:v>https://leagueofcomicgeeks.com/comic/4392430/power-ninja-toons-1?variant=2166806
https://leagueofcomicgeeks.com/profile/galko/lists/10573</x:v>
      </x:c>
      <x:c r="E46" t="str">
        <x:v>Character identities remain partly unresolved.</x:v>
      </x:c>
    </x:row>
    <x:row r="47">
      <x:c r="A47" t="str">
        <x:v>CL-A4-0041</x:v>
      </x:c>
      <x:c r="B47" t="str">
        <x:v>Reviewed</x:v>
      </x:c>
      <x:c r="C47" t="str">
        <x:v>Exact edition and cover image from supplied League list; visually reviewed downloaded artwork.</x:v>
      </x:c>
      <x:c r="D47" t="str">
        <x:v>https://leagueofcomicgeeks.com/comic/6985920/la-borinquena-guest-starring-rosario-dawson-1?variant=1311758
https://leagueofcomicgeeks.com/profile/galko/lists/10573</x:v>
      </x:c>
      <x:c r="E47" t="str">
        <x:v>Character identities remain partly unresolved.</x:v>
      </x:c>
    </x:row>
    <x:row r="48">
      <x:c r="A48" t="str">
        <x:v>CL-A4-0042</x:v>
      </x:c>
      <x:c r="B48" t="str">
        <x:v>Reviewed</x:v>
      </x:c>
      <x:c r="C48" t="str">
        <x:v>Exact edition and cover image from supplied League list; visually reviewed downloaded artwork.</x:v>
      </x:c>
      <x:c r="D48" t="str">
        <x:v>https://leagueofcomicgeeks.com/comic/8072406/avengers-inc-1?variant=9116595
https://leagueofcomicgeeks.com/profile/galko/lists/10573</x:v>
      </x:c>
      <x:c r="E48" t="str"/>
    </x:row>
    <x:row r="49">
      <x:c r="A49" t="str">
        <x:v>CL-A4-0043</x:v>
      </x:c>
      <x:c r="B49" t="str">
        <x:v>Reviewed</x:v>
      </x:c>
      <x:c r="C49" t="str">
        <x:v>Exact edition and cover image from supplied League list; visually reviewed downloaded artwork.</x:v>
      </x:c>
      <x:c r="D49" t="str">
        <x:v>https://leagueofcomicgeeks.com/comic/9880370/avengers-inc-4?variant=2753133
https://leagueofcomicgeeks.com/profile/galko/lists/10573</x:v>
      </x:c>
      <x:c r="E49" t="str"/>
    </x:row>
    <x:row r="50">
      <x:c r="A50" t="str">
        <x:v>CL-A4-0044</x:v>
      </x:c>
      <x:c r="B50" t="str">
        <x:v>Reviewed</x:v>
      </x:c>
      <x:c r="C50" t="str">
        <x:v>Exact edition and cover image from supplied League list; visually reviewed downloaded artwork.</x:v>
      </x:c>
      <x:c r="D50" t="str">
        <x:v>https://leagueofcomicgeeks.com/comic/4636003/captain-america-3?variant=4774109
https://leagueofcomicgeeks.com/profile/galko/lists/10573</x:v>
      </x:c>
      <x:c r="E50" t="str">
        <x:v>Character identities remain partly unresolved.</x:v>
      </x:c>
    </x:row>
    <x:row r="51">
      <x:c r="A51" t="str">
        <x:v>CL-A4-0045</x:v>
      </x:c>
      <x:c r="B51" t="str">
        <x:v>Reviewed</x:v>
      </x:c>
      <x:c r="C51" t="str">
        <x:v>Exact edition and cover image from supplied League list; visually reviewed downloaded artwork.</x:v>
      </x:c>
      <x:c r="D51" t="str">
        <x:v>https://leagueofcomicgeeks.com/comic/5782183/darkwing-duck-10?variant=9177079
https://leagueofcomicgeeks.com/profile/galko/lists/10573</x:v>
      </x:c>
      <x:c r="E51" t="str">
        <x:v>Character identities remain partly unresolved.</x:v>
      </x:c>
    </x:row>
    <x:row r="52">
      <x:c r="A52" t="str">
        <x:v>CL-A4-0046</x:v>
      </x:c>
      <x:c r="B52" t="str">
        <x:v>Reviewed</x:v>
      </x:c>
      <x:c r="C52" t="str">
        <x:v>Exact edition and cover image from supplied League list; visually reviewed downloaded artwork.</x:v>
      </x:c>
      <x:c r="D52" t="str">
        <x:v>https://leagueofcomicgeeks.com/comic/6516288/ninja-funk-4?variant=4432773
https://leagueofcomicgeeks.com/profile/galko/lists/10573</x:v>
      </x:c>
      <x:c r="E52" t="str">
        <x:v>Character identities remain partly unresolved.</x:v>
      </x:c>
    </x:row>
    <x:row r="53">
      <x:c r="A53" t="str">
        <x:v>CL-A4-0047</x:v>
      </x:c>
      <x:c r="B53" t="str">
        <x:v>Reviewed</x:v>
      </x:c>
      <x:c r="C53" t="str">
        <x:v>Exact edition and cover image from supplied League list; visually reviewed downloaded artwork.</x:v>
      </x:c>
      <x:c r="D53" t="str">
        <x:v>https://leagueofcomicgeeks.com/comic/7649508/storm-1?variant=8257168
https://leagueofcomicgeeks.com/profile/galko/lists/10573</x:v>
      </x:c>
      <x:c r="E53" t="str">
        <x:v>Character identities remain partly unresolved.</x:v>
      </x:c>
    </x:row>
    <x:row r="54">
      <x:c r="A54" t="str">
        <x:v>CL-A4-0048</x:v>
      </x:c>
      <x:c r="B54" t="str">
        <x:v>Reviewed</x:v>
      </x:c>
      <x:c r="C54" t="str">
        <x:v>Exact edition and cover image from supplied League list; visually reviewed downloaded artwork.</x:v>
      </x:c>
      <x:c r="D54" t="str">
        <x:v>https://leagueofcomicgeeks.com/comic/9612430/the-amazing-spider-man-17?variant=5312074
https://leagueofcomicgeeks.com/profile/galko/lists/10573</x:v>
      </x:c>
      <x:c r="E54" t="str">
        <x:v>Character identities remain partly unresolved.</x:v>
      </x:c>
    </x:row>
    <x:row r="55">
      <x:c r="A55" t="str">
        <x:v>CL-A4-0049</x:v>
      </x:c>
      <x:c r="B55" t="str">
        <x:v>Reviewed</x:v>
      </x:c>
      <x:c r="C55" t="str">
        <x:v>Exact edition and cover image from supplied League list; visually reviewed downloaded artwork.</x:v>
      </x:c>
      <x:c r="D55" t="str">
        <x:v>https://leagueofcomicgeeks.com/comic/1738941/the-avengers-64?variant=4919817
https://www.marvel.com/articles/comics/classic-homage-variant-covers-reimagine-memorable-comic-book-covers-marvel-comics-history</x:v>
      </x:c>
      <x:c r="E55" t="str">
        <x:v>Character identities remain partly unresolved.</x:v>
      </x:c>
    </x:row>
    <x:row r="56">
      <x:c r="A56" t="str">
        <x:v>CL-A4-0050</x:v>
      </x:c>
      <x:c r="B56" t="str">
        <x:v>Reviewed</x:v>
      </x:c>
      <x:c r="C56" t="str">
        <x:v>Exact edition and cover image from supplied League list; visually reviewed downloaded artwork. Edition-specific cover artist credit.</x:v>
      </x:c>
      <x:c r="D56" t="str">
        <x:v>https://leagueofcomicgeeks.com/comic/5269896/the-invincible-iron-man-11?variant=1635512
https://leagueofcomicgeeks.com/profile/galko/lists/10573</x:v>
      </x:c>
      <x:c r="E56" t="str">
        <x:v>Character identities remain partly unresolved.</x:v>
      </x:c>
    </x:row>
    <x:row r="57">
      <x:c r="A57" t="str">
        <x:v>CL-A4-0051</x:v>
      </x:c>
      <x:c r="B57" t="str">
        <x:v>Reviewed</x:v>
      </x:c>
      <x:c r="C57" t="str">
        <x:v>Exact edition and cover image from supplied League list; visually reviewed downloaded artwork.</x:v>
      </x:c>
      <x:c r="D57" t="str">
        <x:v>https://leagueofcomicgeeks.com/comic/5032338/uncanny-avengers-2?variant=2006953
https://leagueofcomicgeeks.com/profile/galko/lists/10573</x:v>
      </x:c>
      <x:c r="E57" t="str">
        <x:v>Character identities remain partly unresolved.</x:v>
      </x:c>
    </x:row>
    <x:row r="58">
      <x:c r="A58" t="str">
        <x:v>CL-A4-0052</x:v>
      </x:c>
      <x:c r="B58" t="str">
        <x:v>Reviewed</x:v>
      </x:c>
      <x:c r="C58" t="str">
        <x:v>Artist, edition and homage attribution. Supporting publisher or exclusive retailer evidence.</x:v>
      </x:c>
      <x:c r="D58" t="str">
        <x:v>https://shop.coliseumofcomics.com/products/dungeon-crawler-carl-0-coliseum-of-comics-exclusive-variant
https://shop.coliseumofcomics.com/products/dungeon-crawler-carl-0-coliseum-of-comics-exclusive-foil-variant</x:v>
      </x:c>
      <x:c r="E58" t="str"/>
    </x:row>
    <x:row r="59">
      <x:c r="A59" t="str">
        <x:v>CL-A4-0053</x:v>
      </x:c>
      <x:c r="B59" t="str">
        <x:v>Reviewed</x:v>
      </x:c>
      <x:c r="C59" t="str">
        <x:v>Artist, edition and homage attribution. Supporting publisher or exclusive retailer evidence.</x:v>
      </x:c>
      <x:c r="D59" t="str">
        <x:v>https://comic-watch.com/news/marvel-celebrates-the-toy-story-30th-anniversary-with-variant-covers
https://www.marvel.com/articles/comics/marvel-comics-celebrates-toy-story-30th-anniversary-variant-covers</x:v>
      </x:c>
      <x:c r="E59" t="str"/>
    </x:row>
    <x:row r="60">
      <x:c r="A60" t="str">
        <x:v>CL-A4-0054</x:v>
      </x:c>
      <x:c r="B60" t="str">
        <x:v>Reviewed</x:v>
      </x:c>
      <x:c r="C60" t="str">
        <x:v>Cover credits and publication metadata. Homage attribution independently checked against exact artwork.</x:v>
      </x:c>
      <x:c r="D60" t="str">
        <x:v>https://www.rat-man.org/prodotto/rat-man-collection-30/
https://comicvine.gamespot.com/profile/cbishop/lists/avengers-4-homages-27/60971/</x:v>
      </x:c>
      <x:c r="E60" t="str">
        <x:v>Character identities remain partly unresolved.</x:v>
      </x:c>
    </x:row>
    <x:row r="61">
      <x:c r="A61" t="str">
        <x:v>CL-A4-0055</x:v>
      </x:c>
      <x:c r="B61" t="str">
        <x:v>Reviewed</x:v>
      </x:c>
      <x:c r="C61" t="str">
        <x:v>Cover credits and publication metadata. Homage attribution independently checked against exact artwork.</x:v>
      </x:c>
      <x:c r="D61" t="str">
        <x:v>https://www.comics.org/issue/31354/
https://comicvine.gamespot.com/profile/cbishop/lists/avengers-4-homages-27/60971/</x:v>
      </x:c>
      <x:c r="E61" t="str"/>
    </x:row>
    <x:row r="62">
      <x:c r="A62" t="str">
        <x:v>The Avengers #300 (1989)</x:v>
      </x:c>
      <x:c r="B62" t="str">
        <x:v>Not added</x:v>
      </x:c>
      <x:c r="C62" t="str">
        <x:v>{"title":"The Avengers #300 (1989)","artist":"John Buscema; Tom Palmer","url":"https://www.comics.org/issue/45864/","status":"Visual attribution needs final exact cover check"}</x:v>
      </x:c>
      <x:c r="D62" t="str">
        <x:v>https://www.comics.org/issue/45864/</x:v>
      </x:c>
      <x:c r="E62" t="str"/>
    </x:row>
    <x:row r="63">
      <x:c r="A63" t="str">
        <x:v>Thor #390 (1988)</x:v>
      </x:c>
      <x:c r="B63" t="str">
        <x:v>Not added</x:v>
      </x:c>
      <x:c r="C63" t="str">
        <x:v>{"title":"Thor #390 (1988)","artist":"Ron Frenz","url":"https://www.comics.org/issue/44351/","status":"Potential looser compositional echo; ComicVine list creator states interpretation, not firm source"}</x:v>
      </x:c>
      <x:c r="D63" t="str">
        <x:v>https://www.comics.org/issue/44351/</x:v>
      </x:c>
      <x:c r="E63" t="str"/>
    </x:row>
    <x:row r="64">
      <x:c r="A64" t="str">
        <x:v>What If...? #68 (1994)</x:v>
      </x:c>
      <x:c r="B64" t="str">
        <x:v>Not added</x:v>
      </x:c>
      <x:c r="C64" t="str">
        <x:v>{"title":"What If...? #68 (1994)","artist":"Dario Carrasco Jr.","url":"https://www.comics.org/issue/56180/","status":"Companion to#67; exact visual check needed"}</x:v>
      </x:c>
      <x:c r="D64" t="str">
        <x:v>https://www.comics.org/issue/56180/</x:v>
      </x:c>
      <x:c r="E64" t="str"/>
    </x:row>
    <x:row r="65">
      <x:c r="A65" t="str">
        <x:v>Guarding the Globe #1 solo-character variant back cover (2010)</x:v>
      </x:c>
      <x:c r="B65" t="str">
        <x:v>Not added</x:v>
      </x:c>
      <x:c r="C65" t="str">
        <x:v>{"title":"Guarding the Globe #1 solo-character variant back cover (2010)","url":"https://www.comics.org/issue/1288009/","status":"GCDexplicitlydocumentsbackcoverparody; exactbackcoverassetneeded. ComicVine list mistakenlywrites#10."}</x:v>
      </x:c>
      <x:c r="D65" t="str">
        <x:v>https://www.comics.org/issue/1288009/</x:v>
      </x:c>
      <x:c r="E65" t="str"/>
    </x:row>
    <x:row r="66">
      <x:c r="A66" t="str">
        <x:v>Rat-Man Collection #94 (2013)</x:v>
      </x:c>
      <x:c r="B66" t="str">
        <x:v>Not added</x:v>
      </x:c>
      <x:c r="C66" t="str">
        <x:v>{"title":"Rat-Man Collection #94 (2013)","url":"https://www.rat-man.org/prodotto/rat-man-collection-94/","status":"Held: exact creator scan inspected; list attribution is only a loose compositional similarity. Do not auto-publish as certain direct homage."}</x:v>
      </x:c>
      <x:c r="D66" t="str">
        <x:v>https://www.rat-man.org/prodotto/rat-man-collection-94/</x:v>
      </x:c>
      <x:c r="E66" t="str"/>
    </x:row>
    <x:row r="67">
      <x:c r="A67" t="str">
        <x:v>Wizard Ace Edition: The Avengers #4 (2002)</x:v>
      </x:c>
      <x:c r="B67" t="str">
        <x:v>Not added</x:v>
      </x:c>
      <x:c r="C67" t="str">
        <x:v>{"title":"Wizard Ace Edition: The Avengers #4 (2002)","artist":"John Cassaday; Dave Stewart","url":"https://my.comics.org/issue/512075/","status":"New acetate overlay drawing; notmerefacsimile. Exactimageassetneeded."}</x:v>
      </x:c>
      <x:c r="D67" t="str">
        <x:v>https://my.comics.org/issue/512075/</x:v>
      </x:c>
      <x:c r="E67" t="str"/>
    </x:row>
  </x:sheetData>
  <x:hyperlinks>
    <x:hyperlink xmlns:r="http://schemas.openxmlformats.org/officeDocument/2006/relationships" ref="D2" r:id="R61e4d589ecb94474"/>
    <x:hyperlink xmlns:r="http://schemas.openxmlformats.org/officeDocument/2006/relationships" ref="D3" r:id="R82e2ab78facb4365"/>
    <x:hyperlink xmlns:r="http://schemas.openxmlformats.org/officeDocument/2006/relationships" ref="D4" r:id="Rf557973ede364389"/>
    <x:hyperlink xmlns:r="http://schemas.openxmlformats.org/officeDocument/2006/relationships" ref="D5" r:id="R3667bf6993a5456d"/>
    <x:hyperlink xmlns:r="http://schemas.openxmlformats.org/officeDocument/2006/relationships" ref="D6" r:id="R6bb6a9d9d8ef4e3e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2" hidden="0" customWidth="1"/>
    <x:col min="2" max="2" width="100" hidden="0" customWidth="1"/>
  </x:cols>
  <x:sheetData>
    <x:row r="1" ht="15" hidden="0">
      <x:c r="A1" s="8" t="s">
        <x:v>80</x:v>
      </x:c>
      <x:c r="B1" s="8" t="s">
        <x:v>81</x:v>
      </x:c>
    </x:row>
    <x:row r="2" ht="15" hidden="0">
      <x:c r="A2" s="10" t="s">
        <x:v>0</x:v>
      </x:c>
      <x:c r="B2" s="2" t="str">
        <x:v>Stable row ID retained from source. New records use the CL-A4- sequence.</x:v>
      </x:c>
    </x:row>
    <x:row r="3" ht="15" hidden="0">
      <x:c r="A3" s="10" t="s">
        <x:v>1</x:v>
      </x:c>
      <x:c r="B3" s="2" t="s">
        <x:v>82</x:v>
      </x:c>
    </x:row>
    <x:row r="4" ht="15" hidden="0">
      <x:c r="A4" s="10" t="s">
        <x:v>2</x:v>
      </x:c>
      <x:c r="B4" s="2" t="s">
        <x:v>83</x:v>
      </x:c>
    </x:row>
    <x:row r="5" ht="15" hidden="0">
      <x:c r="A5" s="10" t="s">
        <x:v>3</x:v>
      </x:c>
      <x:c r="B5" s="2" t="s">
        <x:v>84</x:v>
      </x:c>
    </x:row>
    <x:row r="6" ht="15" hidden="0">
      <x:c r="A6" s="10" t="s">
        <x:v>4</x:v>
      </x:c>
      <x:c r="B6" s="2" t="s">
        <x:v>85</x:v>
      </x:c>
    </x:row>
    <x:row r="7" ht="15" hidden="0">
      <x:c r="A7" s="10" t="s">
        <x:v>5</x:v>
      </x:c>
      <x:c r="B7" s="2" t="s">
        <x:v>86</x:v>
      </x:c>
    </x:row>
    <x:row r="8" ht="15" hidden="0">
      <x:c r="A8" s="10" t="s">
        <x:v>6</x:v>
      </x:c>
      <x:c r="B8" s="2" t="s">
        <x:v>87</x:v>
      </x:c>
    </x:row>
    <x:row r="9" ht="23.850000381469727" hidden="0">
      <x:c r="A9" s="10" t="s">
        <x:v>7</x:v>
      </x:c>
      <x:c r="B9" s="2" t="s">
        <x:v>88</x:v>
      </x:c>
    </x:row>
    <x:row r="10" ht="15" hidden="0">
      <x:c r="A10" s="10" t="s">
        <x:v>8</x:v>
      </x:c>
      <x:c r="B10" s="2" t="s">
        <x:v>89</x:v>
      </x:c>
    </x:row>
    <x:row r="11" ht="15" hidden="0">
      <x:c r="A11" s="10" t="s">
        <x:v>9</x:v>
      </x:c>
      <x:c r="B11" s="2" t="s">
        <x:v>90</x:v>
      </x:c>
    </x:row>
    <x:row r="12" ht="15" hidden="0">
      <x:c r="A12" s="10" t="s">
        <x:v>10</x:v>
      </x:c>
      <x:c r="B12" s="2" t="s">
        <x:v>91</x:v>
      </x:c>
    </x:row>
    <x:row r="13" ht="15" hidden="0">
      <x:c r="A13" s="10" t="s">
        <x:v>11</x:v>
      </x:c>
      <x:c r="B13" s="2" t="s">
        <x:v>92</x:v>
      </x:c>
    </x:row>
    <x:row r="14" ht="15" hidden="0">
      <x:c r="A14" s="10" t="s">
        <x:v>12</x:v>
      </x:c>
      <x:c r="B14" s="2" t="s">
        <x:v>93</x:v>
      </x:c>
    </x:row>
    <x:row r="15" ht="15" hidden="0">
      <x:c r="A15" s="10" t="s">
        <x:v>13</x:v>
      </x:c>
      <x:c r="B15" s="2" t="s">
        <x:v>94</x:v>
      </x:c>
    </x:row>
    <x:row r="16" ht="15" hidden="0">
      <x:c r="A16" s="10" t="s">
        <x:v>14</x:v>
      </x:c>
      <x:c r="B16" s="2" t="s">
        <x:v>95</x:v>
      </x:c>
    </x:row>
    <x:row r="17" ht="15" hidden="0">
      <x:c r="A17" s="10" t="s">
        <x:v>15</x:v>
      </x:c>
      <x:c r="B17" s="2" t="s">
        <x:v>96</x:v>
      </x:c>
    </x:row>
    <x:row r="18" ht="15" hidden="0">
      <x:c r="A18" s="10" t="s">
        <x:v>16</x:v>
      </x:c>
      <x:c r="B18" s="2" t="s">
        <x:v>97</x:v>
      </x:c>
    </x:row>
    <x:row r="19" ht="23.850000381469727" hidden="0">
      <x:c r="A19" s="10" t="s">
        <x:v>17</x:v>
      </x:c>
      <x:c r="B19" s="2" t="s">
        <x:v>98</x:v>
      </x:c>
    </x:row>
    <x:row r="20" ht="15" hidden="0">
      <x:c r="A20" s="10" t="s">
        <x:v>18</x:v>
      </x:c>
      <x:c r="B20" s="2" t="s">
        <x:v>99</x:v>
      </x:c>
    </x:row>
    <x:row r="21" ht="15" hidden="0">
      <x:c r="A21" s="10" t="s">
        <x:v>19</x:v>
      </x:c>
      <x:c r="B21" s="2" t="s">
        <x:v>100</x:v>
      </x:c>
    </x:row>
    <x:row r="22" ht="15" hidden="0">
      <x:c r="A22" s="10" t="s">
        <x:v>20</x:v>
      </x:c>
      <x:c r="B22" s="2" t="s">
        <x:v>101</x:v>
      </x:c>
    </x:row>
    <x:row r="23" ht="15" hidden="0">
      <x:c r="A23" s="10" t="s">
        <x:v>21</x:v>
      </x:c>
      <x:c r="B23" s="2" t="s">
        <x:v>102</x:v>
      </x:c>
    </x:row>
    <x:row r="24" ht="15" hidden="0">
      <x:c r="A24" s="10" t="s">
        <x:v>22</x:v>
      </x:c>
      <x:c r="B24" s="2" t="s">
        <x:v>103</x:v>
      </x:c>
    </x:row>
    <x:row r="25" ht="15" hidden="0">
      <x:c r="A25" s="10" t="s">
        <x:v>23</x:v>
      </x:c>
      <x:c r="B25" s="2" t="s">
        <x:v>104</x:v>
      </x:c>
    </x:row>
  </x:sheetData>
  <x:pageMargins left="0.7" right="0.7" top="0.75" bottom="0.75" header="0.3" footer="0.3"/>
</x:worksheet>
</file>