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fa443cf21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e31eabfa0e2c41bf"/>
    <x:sheet xmlns:r="http://schemas.openxmlformats.org/officeDocument/2006/relationships" name="Catalog" sheetId="2" r:id="R0a97950c6a4b49c5"/>
    <x:sheet xmlns:r="http://schemas.openxmlformats.org/officeDocument/2006/relationships" name="galko Source List" sheetId="3" r:id="R17368e3e0b7b4aab"/>
    <x:sheet xmlns:r="http://schemas.openxmlformats.org/officeDocument/2006/relationships" name="Research Log" sheetId="4" r:id="R6d24eaf89b5241f9"/>
    <x:sheet xmlns:r="http://schemas.openxmlformats.org/officeDocument/2006/relationships" name="Data Dictionary" sheetId="5" r:id="Ra8036d7e385c4bdc"/>
  </x:sheets>
</x:workbook>
</file>

<file path=xl/sharedStrings.xml><?xml version="1.0" encoding="utf-8"?>
<x:sst xmlns:x="http://schemas.openxmlformats.org/spreadsheetml/2006/main">
  <x:si>
    <x:t xml:space="preserve">Avengers #1 (1963) Homage Catalog</x:t>
  </x:si>
  <x:si>
    <x:t xml:space="preserve">Metric</x:t>
  </x:si>
  <x:si>
    <x:t xml:space="preserve">Value</x:t>
  </x:si>
  <x:si>
    <x:t xml:space="preserve">Total records</x:t>
  </x:si>
  <x:si>
    <x:t xml:space="preserve">Verified</x:t>
  </x:si>
  <x:si>
    <x:t xml:space="preserve">Partial</x:t>
  </x:si>
  <x:si>
    <x:t xml:space="preserve">Needs Review</x:t>
  </x:si>
  <x:si>
    <x:t xml:space="preserve">Website visible</x:t>
  </x:si>
  <x:si>
    <x:t xml:space="preserve">Hidden research records</x:t>
  </x:si>
  <x:si>
    <x:t xml:space="preserve">Published</x:t>
  </x:si>
  <x:si>
    <x:t xml:space="preserve">Solicited / Upcoming</x:t>
  </x:si>
  <x:si>
    <x:t xml:space="preserve">Direct homages</x:t>
  </x:si>
  <x:si>
    <x:t xml:space="preserve">Parody / character-swap homages</x:t>
  </x:si>
  <x:si>
    <x:t xml:space="preserve">Retailer exclusives</x:t>
  </x:si>
  <x:si>
    <x:t xml:space="preserve">% Verified</x:t>
  </x:si>
  <x:si>
    <x:t xml:space="preserve">Records by publisher</x:t>
  </x:si>
  <x:si>
    <x:t xml:space="preserve">Avatar Press</x:t>
  </x:si>
  <x:si>
    <x:t xml:space="preserve">BOOM! Studios</x:t>
  </x:si>
  <x:si>
    <x:t xml:space="preserve">Gemstone</x:t>
  </x:si>
  <x:si>
    <x:t xml:space="preserve">Image Comics</x:t>
  </x:si>
  <x:si>
    <x:t xml:space="preserve">Marvel Comics</x:t>
  </x:si>
  <x:si>
    <x:t xml:space="preserve">Other (independent; LCG lists 'Other')</x:t>
  </x:si>
  <x:si>
    <x:t xml:space="preserve">Shanda Fantasy Arts</x:t>
  </x:si>
  <x:si>
    <x:t xml:space="preserve">Studio Erbo</x:t>
  </x:si>
  <x:si>
    <x:t xml:space="preserve">Records by decade</x:t>
  </x:si>
  <x:si>
    <x:t xml:space="preserve">2000s</x:t>
  </x:si>
  <x:si>
    <x:t xml:space="preserve">2010s</x:t>
  </x:si>
  <x:si>
    <x:t xml:space="preserve">2020s</x:t>
  </x:si>
  <x:si>
    <x:t xml:space="preserve">Catalog 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</x:si>
  <x:si>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</x:si>
  <x:si>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</x:si>
  <x:si>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</x:si>
  <x:si>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</x:si>
  <x:si>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</x:si>
  <x:si>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Variant/Edition</x:t>
  </x:si>
  <x:si>
    <x:t xml:space="preserve">Homage Target</x:t>
  </x:si>
  <x:si>
    <x:t xml:space="preserve">Homage Type</x:t>
  </x:si>
  <x:si>
    <x:t xml:space="preserve">Subject/Character</x:t>
  </x:si>
  <x:si>
    <x:t xml:space="preserve">Exclusive/Retailer</x:t>
  </x:si>
  <x:si>
    <x:t xml:space="preserve">Convention/Event</x:t>
  </x:si>
  <x:si>
    <x:t xml:space="preserve">Print Run/Ratio</x:t>
  </x:si>
  <x:si>
    <x:t xml:space="preserve">Format/Finish</x:t>
  </x:si>
  <x:si>
    <x:t xml:space="preserve">Country/Language</x:t>
  </x:si>
  <x:si>
    <x:t xml:space="preserve">Release Date</x:t>
  </x:si>
  <x:si>
    <x:t xml:space="preserve">Ownership</x:t>
  </x:si>
  <x:si>
    <x:t xml:space="preserve">Ownership Evidence</x:t>
  </x:si>
  <x:si>
    <x:t xml:space="preserve">Website Visibility</x:t>
  </x:si>
  <x:si>
    <x:t xml:space="preserve">Website Slug</x:t>
  </x:si>
  <x:si>
    <x:t xml:space="preserve">Website Title</x:t>
  </x:si>
  <x:si>
    <x:t xml:space="preserve">Short Description</x:t>
  </x:si>
  <x:si>
    <x:t xml:space="preserve">Lineage/Reference Notes</x:t>
  </x:si>
  <x:si>
    <x:t xml:space="preserve">Collector Notes</x:t>
  </x:si>
  <x:si>
    <x:t xml:space="preserve">Verification Status</x:t>
  </x:si>
  <x:si>
    <x:t xml:space="preserve">Primary Source URL</x:t>
  </x:si>
  <x:si>
    <x:t xml:space="preserve">Secondary Source URL</x:t>
  </x:si>
  <x:si>
    <x:t xml:space="preserve">Cover Image Source URL</x:t>
  </x:si>
  <x:si>
    <x:t xml:space="preserve">Image Filename</x:t>
  </x:si>
  <x:si>
    <x:t xml:space="preserve">Artist Instagram</x:t>
  </x:si>
  <x:si>
    <x:t xml:space="preserve">Publication Status</x:t>
  </x:si>
  <x:si>
    <x:t xml:space="preserve">Research Added</x:t>
  </x:si>
  <x:si>
    <x:t xml:space="preserve">#</x:t>
  </x:si>
  <x:si>
    <x:t xml:space="preserve">galko card (as listed)</x:t>
  </x:si>
  <x:si>
    <x:t xml:space="preserve">LCG release date</x:t>
  </x:si>
  <x:si>
    <x:t xml:space="preserve">LCG URL</x:t>
  </x:si>
  <x:si>
    <x:t xml:space="preserve">Disposition in this catalog</x:t>
  </x:si>
  <x:si>
    <x:t xml:space="preserve">The Avengers #1</x:t>
  </x:si>
  <x:si>
    <x:t xml:space="preserve">1963-07-02</x:t>
  </x:si>
  <x:si>
    <x:t xml:space="preserve">https://leagueofcomicgeeks.com/comic/7428664/the-avengers-1</x:t>
  </x:si>
  <x:si>
    <x:t xml:space="preserve">Excluded – original</x:t>
  </x:si>
  <x:si>
    <x:t xml:space="preserve">The Avengers #1 British Edition</x:t>
  </x:si>
  <x:si>
    <x:t xml:space="preserve">https://leagueofcomicgeeks.com/comic/7428664/the-avengers-1?variant=9895990</x:t>
  </x:si>
  <x:si>
    <x:t xml:space="preserve">Excluded – edition of original</x:t>
  </x:si>
  <x:si>
    <x:t xml:space="preserve">ShadowHawk #14</x:t>
  </x:si>
  <x:si>
    <x:t xml:space="preserve">1994-10-17</x:t>
  </x:si>
  <x:si>
    <x:t xml:space="preserve">https://leagueofcomicgeeks.com/comic/3827810/shadowhawk-14</x:t>
  </x:si>
  <x:si>
    <x:t xml:space="preserve">CL-AV1-0001</x:t>
  </x:si>
  <x:si>
    <x:t xml:space="preserve">Thunderstrike #21</x:t>
  </x:si>
  <x:si>
    <x:t xml:space="preserve">1995-06-01</x:t>
  </x:si>
  <x:si>
    <x:t xml:space="preserve">https://leagueofcomicgeeks.com/comic/4185947/thunderstrike-21</x:t>
  </x:si>
  <x:si>
    <x:t xml:space="preserve">CL-AV1-0002</x:t>
  </x:si>
  <x:si>
    <x:t xml:space="preserve">The Incredible Hulk #445</x:t>
  </x:si>
  <x:si>
    <x:t xml:space="preserve">1996-07-17</x:t>
  </x:si>
  <x:si>
    <x:t xml:space="preserve">https://leagueofcomicgeeks.com/comic/2034267/the-incredible-hulk-445</x:t>
  </x:si>
  <x:si>
    <x:t xml:space="preserve">CL-AV1-0003</x:t>
  </x:si>
  <x:si>
    <x:t xml:space="preserve">SFA Spotlight #1</x:t>
  </x:si>
  <x:si>
    <x:t xml:space="preserve">1998-01-01</x:t>
  </x:si>
  <x:si>
    <x:t xml:space="preserve">https://leagueofcomicgeeks.com/comic/6271104/sfa-spotlight-1</x:t>
  </x:si>
  <x:si>
    <x:t xml:space="preserve">CL-AV1-0004</x:t>
  </x:si>
  <x:si>
    <x:t xml:space="preserve">10th Muse #1 Park Variant</x:t>
  </x:si>
  <x:si>
    <x:t xml:space="preserve">2002-07-01</x:t>
  </x:si>
  <x:si>
    <x:t xml:space="preserve">https://leagueofcomicgeeks.com/comic/6619991/10th-muse-1?variant=1327209</x:t>
  </x:si>
  <x:si>
    <x:t xml:space="preserve">CL-AV1-0005</x:t>
  </x:si>
  <x:si>
    <x:t xml:space="preserve">The Freedom Collective #1</x:t>
  </x:si>
  <x:si>
    <x:t xml:space="preserve">2004-01-01</x:t>
  </x:si>
  <x:si>
    <x:t xml:space="preserve">https://leagueofcomicgeeks.com/comic/6808988/the-freedom-collective-1</x:t>
  </x:si>
  <x:si>
    <x:t xml:space="preserve">CL-AV1-0006</x:t>
  </x:si>
  <x:si>
    <x:t xml:space="preserve">Marvel Zombies HC 4th Printing</x:t>
  </x:si>
  <x:si>
    <x:t xml:space="preserve">2007-05-09</x:t>
  </x:si>
  <x:si>
    <x:t xml:space="preserve">https://leagueofcomicgeeks.com/comic/3599675/marvel-zombies-hc?variant=3034521</x:t>
  </x:si>
  <x:si>
    <x:t xml:space="preserve">CL-AV1-0007</x:t>
  </x:si>
  <x:si>
    <x:t xml:space="preserve">The New Avengers #40</x:t>
  </x:si>
  <x:si>
    <x:t xml:space="preserve">2008-04-30</x:t>
  </x:si>
  <x:si>
    <x:t xml:space="preserve">https://leagueofcomicgeeks.com/comic/4085321/the-new-avengers-40</x:t>
  </x:si>
  <x:si>
    <x:t xml:space="preserve">CL-AV1-0008</x:t>
  </x:si>
  <x:si>
    <x:t xml:space="preserve">Marvel Adventures: Hulk #13</x:t>
  </x:si>
  <x:si>
    <x:t xml:space="preserve">2008-07-09</x:t>
  </x:si>
  <x:si>
    <x:t xml:space="preserve">https://leagueofcomicgeeks.com/comic/6122273/marvel-adventures-hulk-13</x:t>
  </x:si>
  <x:si>
    <x:t xml:space="preserve">CL-AV1-0009</x:t>
  </x:si>
  <x:si>
    <x:t xml:space="preserve">The New Avengers Vol. 8: Secret Invasion Book 1 HC</x:t>
  </x:si>
  <x:si>
    <x:t xml:space="preserve">2008-11-26</x:t>
  </x:si>
  <x:si>
    <x:t xml:space="preserve">https://leagueofcomicgeeks.com/comic/8568831/the-new-avengers-vol-8-secret-invasion-book-1-hc</x:t>
  </x:si>
  <x:si>
    <x:t xml:space="preserve">Consolidated into CL-AV1-0008 (same art)</x:t>
  </x:si>
  <x:si>
    <x:t xml:space="preserve">Overstreet CBPG Vol. 39 Avengers HC</x:t>
  </x:si>
  <x:si>
    <x:t xml:space="preserve">2009-03-25</x:t>
  </x:si>
  <x:si>
    <x:t xml:space="preserve">https://leagueofcomicgeeks.com/comic/9282098/overstreet-comic-book-price-guide-vol-39-avengers-hardcover</x:t>
  </x:si>
  <x:si>
    <x:t xml:space="preserve">CL-AV1-0010</x:t>
  </x:si>
  <x:si>
    <x:t xml:space="preserve">Marvel Super Hero Squad #4</x:t>
  </x:si>
  <x:si>
    <x:t xml:space="preserve">2009-12-16</x:t>
  </x:si>
  <x:si>
    <x:t xml:space="preserve">https://leagueofcomicgeeks.com/comic/9324341/marvel-super-hero-squad-4</x:t>
  </x:si>
  <x:si>
    <x:t xml:space="preserve">CL-AV1-0011</x:t>
  </x:si>
  <x:si>
    <x:t xml:space="preserve">The Avengers Omnibus Vol. 1 HC Jack Kirby DM Edition</x:t>
  </x:si>
  <x:si>
    <x:t xml:space="preserve">2012-02-15</x:t>
  </x:si>
  <x:si>
    <x:t xml:space="preserve">https://leagueofcomicgeeks.com/comic/5296680/the-avengers-omnibus-vol-1-hc?variant=9284474</x:t>
  </x:si>
  <x:si>
    <x:t xml:space="preserve">Excluded – reuses Kirby's original cover</x:t>
  </x:si>
  <x:si>
    <x:t xml:space="preserve">The Avengers Omnibus Vol. 1 HC</x:t>
  </x:si>
  <x:si>
    <x:t xml:space="preserve">https://leagueofcomicgeeks.com/comic/5296680/the-avengers-omnibus-vol-1-hc</x:t>
  </x:si>
  <x:si>
    <x:t xml:space="preserve">CL-AV1-0012</x:t>
  </x:si>
  <x:si>
    <x:t xml:space="preserve">Marvel's The Avengers Prelude: Fury's Big Week #1</x:t>
  </x:si>
  <x:si>
    <x:t xml:space="preserve">2012-03-07</x:t>
  </x:si>
  <x:si>
    <x:t xml:space="preserve">https://leagueofcomicgeeks.com/comic/6662867/marvels-the-avengers-prelude-furys-big-week-1</x:t>
  </x:si>
  <x:si>
    <x:t xml:space="preserve">CL-AV1-0013</x:t>
  </x:si>
  <x:si>
    <x:t xml:space="preserve">Garfield #5 1:10 Gary Barker Pet Force Variant</x:t>
  </x:si>
  <x:si>
    <x:t xml:space="preserve">2012-09-05</x:t>
  </x:si>
  <x:si>
    <x:t xml:space="preserve">https://leagueofcomicgeeks.com/comic/1158427/garfield-5?variant=3000433</x:t>
  </x:si>
  <x:si>
    <x:t xml:space="preserve">CL-AV1-0014</x:t>
  </x:si>
  <x:si>
    <x:t xml:space="preserve">Deadpool #45 1:15 Dan Panosian Avengers One Minute Later Variant</x:t>
  </x:si>
  <x:si>
    <x:t xml:space="preserve">2015-04-08</x:t>
  </x:si>
  <x:si>
    <x:t xml:space="preserve">https://leagueofcomicgeeks.com/comic/5360082/deadpool-45?variant=7972119</x:t>
  </x:si>
  <x:si>
    <x:t xml:space="preserve">CL-AV1-0015</x:t>
  </x:si>
  <x:si>
    <x:t xml:space="preserve">All-New, All-Different Avengers #1 1:200 Alex Ross Sketch Variant</x:t>
  </x:si>
  <x:si>
    <x:t xml:space="preserve">2015-11-11</x:t>
  </x:si>
  <x:si>
    <x:t xml:space="preserve">https://leagueofcomicgeeks.com/comic/4953786/all-new-all-different-avengers-1?variant=6224624</x:t>
  </x:si>
  <x:si>
    <x:t xml:space="preserve">Consolidated into CL-AV1-0016</x:t>
  </x:si>
  <x:si>
    <x:t xml:space="preserve">All-New, All-Different Avengers #1 1:150 Alex Ross Vintage Sketch Variant</x:t>
  </x:si>
  <x:si>
    <x:t xml:space="preserve">https://leagueofcomicgeeks.com/comic/4953786/all-new-all-different-avengers-1?variant=8132068</x:t>
  </x:si>
  <x:si>
    <x:t xml:space="preserve">All-New, All-Different Avengers #1 1:100 Alex Ross Vintage Variant</x:t>
  </x:si>
  <x:si>
    <x:t xml:space="preserve">https://leagueofcomicgeeks.com/comic/4953786/all-new-all-different-avengers-1?variant=9469671</x:t>
  </x:si>
  <x:si>
    <x:t xml:space="preserve">CL-AV1-0016</x:t>
  </x:si>
  <x:si>
    <x:t xml:space="preserve">Monsters Unleashed #1 The Stan Lee Box Mayhew Variant</x:t>
  </x:si>
  <x:si>
    <x:t xml:space="preserve">2017-01-18</x:t>
  </x:si>
  <x:si>
    <x:t xml:space="preserve">https://leagueofcomicgeeks.com/comic/4914150/monsters-unleashed-1?variant=6395850</x:t>
  </x:si>
  <x:si>
    <x:t xml:space="preserve">CL-AV1-0017</x:t>
  </x:si>
  <x:si>
    <x:t xml:space="preserve">Avengers #676</x:t>
  </x:si>
  <x:si>
    <x:t xml:space="preserve">2018-01-17</x:t>
  </x:si>
  <x:si>
    <x:t xml:space="preserve">https://leagueofcomicgeeks.com/comic/9784403/avengers-676</x:t>
  </x:si>
  <x:si>
    <x:t xml:space="preserve">CL-AV1-0018</x:t>
  </x:si>
  <x:si>
    <x:t xml:space="preserve">Avengers Forever #1 1:25 Betsy Cola Variant</x:t>
  </x:si>
  <x:si>
    <x:t xml:space="preserve">2021-12-22</x:t>
  </x:si>
  <x:si>
    <x:t xml:space="preserve">https://leagueofcomicgeeks.com/comic/2429102/avengers-forever-1?variant=3319718</x:t>
  </x:si>
  <x:si>
    <x:t xml:space="preserve">CL-AV1-0019</x:t>
  </x:si>
  <x:si>
    <x:t xml:space="preserve">Iron Fist #5</x:t>
  </x:si>
  <x:si>
    <x:t xml:space="preserve">2022-08-31</x:t>
  </x:si>
  <x:si>
    <x:t xml:space="preserve">https://leagueofcomicgeeks.com/comic/8685200/iron-fist-5</x:t>
  </x:si>
  <x:si>
    <x:t xml:space="preserve">CL-AV1-0020</x:t>
  </x:si>
  <x:si>
    <x:t xml:space="preserve">Doctor Strange #3 Elena Casagrande Stormbreakers Variant</x:t>
  </x:si>
  <x:si>
    <x:t xml:space="preserve">2023-05-31</x:t>
  </x:si>
  <x:si>
    <x:t xml:space="preserve">https://leagueofcomicgeeks.com/comic/7721566/doctor-strange-3?variant=3479456</x:t>
  </x:si>
  <x:si>
    <x:t xml:space="preserve">CL-AV1-0021</x:t>
  </x:si>
  <x:si>
    <x:t xml:space="preserve">The Amazing Spider-Man #41 Lorenzo Pastrovicchio Disney What If? Variant</x:t>
  </x:si>
  <x:si>
    <x:t xml:space="preserve">2024-01-03</x:t>
  </x:si>
  <x:si>
    <x:t xml:space="preserve">https://leagueofcomicgeeks.com/comic/4326660/the-amazing-spider-man-41?variant=7785451</x:t>
  </x:si>
  <x:si>
    <x:t xml:space="preserve">CL-AV1-0022</x:t>
  </x:si>
  <x:si>
    <x:t xml:space="preserve">Items on galko list</x:t>
  </x:si>
  <x:si>
    <x:t xml:space="preserve">Represented in Catalog (own row or consolidated)</x:t>
  </x:si>
  <x:si>
    <x:t xml:space="preserve">Excluded (originals / reprints / reused art)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</x:si>
  <x:si>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</x:si>
  <x:si>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</x:si>
  <x:si>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</x:si>
  <x:si>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</x:si>
  <x:si>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</x:si>
  <x:si>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8609 (28 items)</x:t>
  </x:si>
  <x:si>
    <x:t xml:space="preserve">Source</x:t>
  </x:si>
  <x:si>
    <x:t xml:space="preserve">User-supplied PDF print (Oct 13, 2026); all 28 card links parsed and itemized on the 'galko Source List' tab.</x:t>
  </x:si>
  <x:si>
    <x:t xml:space="preserve">https://leagueofcomicgeeks.com/profile/galko/lists/8609/cover-homage-avengers-1</x:t>
  </x:si>
  <x:si>
    <x:t xml:space="preserve">cbishop Comic Vine 'Avengers #1 (Homages #26)' (11 items incl. original)</x:t>
  </x:si>
  <x:si>
    <x:t xml:space="preserve">Independent curated list; corroborates 9 galko rows and adds Defective Comics #2.</x:t>
  </x:si>
  <x:si>
    <x:t xml:space="preserve">https://comicvine.gamespot.com/profile/cbishop/lists/avengers-1-homages-26/60970/</x:t>
  </x:si>
  <x:si>
    <x:t xml:space="preserve">The Avengers #1 (1963) and British Edition</x:t>
  </x:si>
  <x:si>
    <x:t xml:space="preserve">Excluded</x:t>
  </x:si>
  <x:si>
    <x:t xml:space="preserve">Original issue and its edition.</x:t>
  </x:si>
  <x:si>
    <x:t xml:space="preserve">The Avengers Omnibus Vol. 1 HC – Jack Kirby DM Edition (2012)</x:t>
  </x:si>
  <x:si>
    <x:t xml:space="preserve">Reuses Kirby's original Avengers #1 cover (GCD).</x:t>
  </x:si>
  <x:si>
    <x:t xml:space="preserve">https://www.comics.org/issue/1191066/</x:t>
  </x:si>
  <x:si>
    <x:t xml:space="preserve">The New Avengers Vol. 8: Secret Invasion Book 1 HC (2008)</x:t>
  </x:si>
  <x:si>
    <x:t xml:space="preserve">Consolidated</x:t>
  </x:si>
  <x:si>
    <x:t xml:space="preserve">Reuses New Avengers #40 art; noted on that row.</x:t>
  </x:si>
  <x:si>
    <x:t xml:space="preserve">Avengers #1 Facsimile Edition (2023) GalaxyCon Rafael Albuquerque Homage Variant</x:t>
  </x:si>
  <x:si>
    <x:t xml:space="preserve">Added</x:t>
  </x:si>
  <x:si>
    <x:t xml:space="preserve">New lead from MyComicShop.</x:t>
  </x:si>
  <x:si>
    <x:t xml:space="preserve">https://www.mycomicshop.com/search?TID=51939038</x:t>
  </x:si>
  <x:si>
    <x:t xml:space="preserve">Pull an image and exact date.</x:t>
  </x:si>
  <x:si>
    <x:t xml:space="preserve">Avengers (2026) #1 – Zdarsky/Checchetto relaunch, on sale Nov 4, 2026</x:t>
  </x:si>
  <x:si>
    <x:t xml:space="preserve">Watchlist</x:t>
  </x:si>
  <x:si>
    <x:t xml:space="preserve">Upcoming #1 with 20+ variants; none described as an Avengers #1 (1963) homage. Mr. Garcin's collage uses original-team imagery inside the logo, not a cover restaging.</x:t>
  </x:si>
  <x:si>
    <x:t xml:space="preserve">https://icv2.com/print/article/63117</x:t>
  </x:si>
  <x:si>
    <x:t xml:space="preserve">Check revealed covers on release; blind-bag sketch covers are unannounced.</x:t>
  </x:si>
  <x:si>
    <x:t xml:space="preserve">Pulls-this-week sidebar items in the PDF</x:t>
  </x:si>
  <x:si>
    <x:t xml:space="preserve">Page sidebar, not list items.</x:t>
  </x:si>
  <x:si>
    <x:t xml:space="preserve">Upcoming-homage sweep (Oct 19, 2026)</x:t>
  </x:si>
  <x:si>
    <x:t xml:space="preserve">Searched</x:t>
  </x:si>
  <x:si>
    <x:t xml:space="preserve">No confirmed upcoming Avengers #1 (1963) homage found in Nov–Dec 2026 solicits.</x:t>
  </x:si>
  <x:si>
    <x:t xml:space="preserve">Marvel 2023 'Classic Homage' variant program (29 covers)</x:t>
  </x:si>
  <x:si>
    <x:t xml:space="preserve">No cover in the program targets Avengers #1 (Avengers #64 homages Avengers #4).</x:t>
  </x:si>
  <x:si>
    <x:t xml:space="preserve">https://aiptcomics.com/2022/10/18/marvel-classic-homage-variant-covers-2023/</x:t>
  </x:si>
  <x:si>
    <x:t xml:space="preserve">Grand Comics Database 'homage cover' keyword</x:t>
  </x:si>
  <x:si>
    <x:t xml:space="preserve">Snippets confirm the ANAD #1 Ross cover; GCD blocks automated page reads, so no full keyword sweep.</x:t>
  </x:si>
  <x:si>
    <x:t xml:space="preserve">https://www.comics.org/issue/1499186/</x:t>
  </x:si>
  <x:si>
    <x:t xml:space="preserve">Run GCD keyword search manually for more.</x:t>
  </x:si>
  <x:si>
    <x:t xml:space="preserve">Field</x:t>
  </x:si>
  <x:si>
    <x:t xml:space="preserve">Description</x:t>
  </x:si>
  <x:si>
    <x:t xml:space="preserve">Allowed values / example</x:t>
  </x:si>
  <x:si>
    <x:t xml:space="preserve">Stable record ID.</x:t>
  </x:si>
  <x:si>
    <x:t xml:space="preserve">Cover name as solicited/LCG; versions of one artwork are consolidated.</x:t>
  </x:si>
  <x:si>
    <x:t xml:space="preserve">e.g. Trade + Virgin</x:t>
  </x:si>
  <x:si>
    <x:t xml:space="preserve">The original cover being homaged.</x:t>
  </x:si>
  <x:si>
    <x:t xml:space="preserve">The Avengers #1 (1963, Jack Kirby &amp; Dick Ayers)</x:t>
  </x:si>
  <x:si>
    <x:t xml:space="preserve">Direct restaging vs. parody/character swap.</x:t>
  </x:si>
  <x:si>
    <x:t xml:space="preserve">Direct homage | Parody / homage | Swipe / reference</x:t>
  </x:si>
  <x:si>
    <x:t xml:space="preserve">Stated print run or incentive ratio.</x:t>
  </x:si>
  <x:si>
    <x:t xml:space="preserve">1:25, Ltd 1,000</x:t>
  </x:si>
  <x:si>
    <x:t xml:space="preserve">On-sale date (LCG/retailer).</x:t>
  </x:si>
  <x:si>
    <x:t xml:space="preserve">YYYY-MM-DD</x:t>
  </x:si>
  <x:si>
    <x:t xml:space="preserve">User's ownership status.</x:t>
  </x:si>
  <x:si>
    <x:t xml:space="preserve">Not Owned | Owned | Wishlist</x:t>
  </x:si>
  <x:si>
    <x:t xml:space="preserve">Show | Hide (Needs Review rows default to Hide)</x:t>
  </x:si>
  <x:si>
    <x:t xml:space="preserve">Verified | Partial | Needs Review</x:t>
  </x:si>
  <x:si>
    <x:t xml:space="preserve">Release state.</x:t>
  </x:si>
  <x:si>
    <x:t xml:space="preserve">Published | Solicited/Upcoming</x:t>
  </x:si>
  <x:si>
    <x:t xml:space="preserve">Pass that added the row.</x:t>
  </x:si>
  <x:si>
    <x:t xml:space="preserve">Deep search 2026-10-19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</x:si>
</x:sst>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General"/>
    <x:numFmt numFmtId="166" formatCode="0%"/>
    <x:numFmt numFmtId="200" formatCode="yyyy-mm-dd"/>
    <x:numFmt numFmtId="201" formatCode="0"/>
  </x:numFmts>
  <x:fonts count="13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F2A44"/>
      <x:name val="Arial"/>
    </x:font>
    <x:font>
      <x:i/>
      <x:sz val="10"/>
      <x:color rgb="FF555555"/>
      <x:name val="Arial"/>
    </x:font>
    <x:font>
      <x:sz val="9"/>
      <x:color rgb="FF888888"/>
      <x:name val="Arial"/>
    </x:font>
    <x:font>
      <x:b/>
      <x:sz val="10"/>
      <x:color rgb="FFFFFFFF"/>
      <x:name val="Arial"/>
    </x:font>
    <x:font>
      <x:sz val="11"/>
      <x:name val="Arial"/>
    </x:font>
    <x:font>
      <x:b/>
      <x:sz val="11"/>
      <x:name val="Arial"/>
    </x:font>
    <x:font>
      <x:b/>
      <x:sz val="12"/>
      <x:color rgb="FF1F2A44"/>
      <x:name val="Arial"/>
    </x:font>
    <x:font>
      <x:sz val="10"/>
      <x:name val="Arial"/>
    </x:font>
    <x:font>
      <x:u val="single"/>
      <x:sz val="10"/>
      <x:color rgb="FF1F4E9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EDEDED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/>
      <x:right/>
      <x:top/>
      <x:bottom style="thin">
        <x:color rgb="FFD0D4DC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1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5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6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1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3" borderId="1" xfId="0" applyFont="1" applyBorder="1" applyAlignment="1" applyProtection="0">
      <x:alignment horizontal="general" vertical="top" wrapText="1" shrinkToFit="0"/>
      <x:protection locked="1" hidden="0"/>
    </x:xf>
    <x:xf numFmtId="164" fontId="12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4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5" borderId="1" xfId="0" applyFont="1" applyBorder="1" applyAlignment="1" applyProtection="0">
      <x:alignment horizontal="general" vertical="top" wrapText="1" shrinkToFit="0"/>
      <x:protection locked="1" hidden="0"/>
    </x:xf>
    <x:xf numFmtId="165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" fillId="4" borderId="1" xfId="0" applyFont="1" applyBorder="1" applyAlignment="1" applyProtection="0">
      <x:alignment horizontal="general" vertical="top" wrapText="1" shrinkToFit="0"/>
      <x:protection locked="1" hidden="0"/>
    </x:xf>
    <x:xf numFmtId="200" fontId="1" fillId="0" borderId="1" xfId="0" applyNumberFormat="1" applyFont="1" applyFill="1" applyBorder="1" applyAlignment="1">
      <x:alignment horizontal="general" vertical="top" wrapText="1"/>
    </x:xf>
    <x:xf numFmtId="201" fontId="1" fillId="0" borderId="1" xfId="0" applyNumberFormat="1" applyFont="1" applyFill="1" applyBorder="1" applyAlignment="1">
      <x:alignment horizontal="general" vertical="top" wrapText="1"/>
    </x:xf>
    <x:xf numFmtId="164" fontId="1" fillId="0" borderId="1" xfId="0" applyNumberFormat="1" applyFont="1" applyFill="1" applyBorder="1" applyAlignment="1">
      <x:alignment horizontal="general" vertical="top" wrapText="1"/>
    </x:xf>
    <x:xf numFmtId="164" fontId="1" fillId="3" borderId="1" xfId="0" applyNumberFormat="1" applyFont="1" applyFill="1" applyBorder="1" applyAlignment="1">
      <x:alignment horizontal="general" vertical="top" wrapText="1"/>
    </x:xf>
    <x:xf numFmtId="164" fontId="12" fillId="0" borderId="1" xfId="0" applyNumberFormat="1" applyFont="1" applyFill="1" applyBorder="1" applyAlignment="1">
      <x:alignment horizontal="general" vertical="top" wrapText="1"/>
    </x:xf>
    <x:xf numFmtId="164" fontId="1" fillId="4" borderId="1" xfId="0" applyNumberFormat="1" applyFont="1" applyFill="1" applyBorder="1" applyAlignment="1">
      <x:alignment horizontal="general" vertical="top" wrapText="1"/>
    </x:xf>
    <x:xf numFmtId="164" fontId="5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6" fillId="0" borderId="0" xfId="0" applyNumberFormat="1" applyFont="1" applyFill="1" applyBorder="1" applyAlignment="1">
      <x:alignment horizontal="general" vertical="bottom" wrapText="1"/>
    </x:xf>
    <x:xf numFmtId="164" fontId="7" fillId="2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top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6">
    <x:dxf>
      <x:fill>
        <x:patternFill>
          <x:bgColor rgb="FF1F2A44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1F4E9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88888"/>
      <x:rgbColor rgb="FF9999FF"/>
      <x:rgbColor rgb="FF993366"/>
      <x:rgbColor rgb="FFFFF2CC"/>
      <x:rgbColor rgb="FFEDEDED"/>
      <x:rgbColor rgb="FF660066"/>
      <x:rgbColor rgb="FFFF8080"/>
      <x:rgbColor rgb="FF0066CC"/>
      <x:rgbColor rgb="FFD0D4DC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2F0D9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555555"/>
      <x:rgbColor rgb="FF969696"/>
      <x:rgbColor rgb="FF003366"/>
      <x:rgbColor rgb="FF339966"/>
      <x:rgbColor rgb="FF003300"/>
      <x:rgbColor rgb="FF333300"/>
      <x:rgbColor rgb="FF993300"/>
      <x:rgbColor rgb="FF993366"/>
      <x:rgbColor rgb="FF1F4E9E"/>
      <x:rgbColor rgb="FF1F2A44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b132e04cb48d3" /><Relationship Type="http://schemas.openxmlformats.org/officeDocument/2006/relationships/theme" Target="/xl/theme/theme1.xml" Id="R8cdbf8f470374f42" /><Relationship Type="http://schemas.openxmlformats.org/officeDocument/2006/relationships/sharedStrings" Target="/xl/sharedStrings.xml" Id="Rea2c931227ce48ad" /><Relationship Type="http://schemas.openxmlformats.org/officeDocument/2006/relationships/worksheet" Target="/xl/worksheets/sheet1.xml" Id="Re31eabfa0e2c41bf" /><Relationship Type="http://schemas.openxmlformats.org/officeDocument/2006/relationships/worksheet" Target="/xl/worksheets/sheet2.xml" Id="R0a97950c6a4b49c5" /><Relationship Type="http://schemas.openxmlformats.org/officeDocument/2006/relationships/worksheet" Target="/xl/worksheets/sheet3.xml" Id="R17368e3e0b7b4aab" /><Relationship Type="http://schemas.openxmlformats.org/officeDocument/2006/relationships/worksheet" Target="/xl/worksheets/sheet4.xml" Id="R6d24eaf89b5241f9" /><Relationship Type="http://schemas.openxmlformats.org/officeDocument/2006/relationships/worksheet" Target="/xl/worksheets/sheet5.xml" Id="Ra8036d7e385c4bdc" /></Relationships>
</file>

<file path=xl/tables/table1.xml><?xml version="1.0" encoding="utf-8"?>
<x:table xmlns:x="http://schemas.openxmlformats.org/spreadsheetml/2006/main" id="1" name="AV1Catalog" displayName="AV1Catalog" ref="A1:AF26" headerRowCount="1" totalsRowCount="0" totalsRowShown="0">
  <x:autoFilter ref="A1:AF26"/>
  <x:tableColumns count="32">
    <x:tableColumn id="1" name="Catalog ID"/>
    <x:tableColumn id="2" name="Title"/>
    <x:tableColumn id="3" name="Issue"/>
    <x:tableColumn id="4" name="Year"/>
    <x:tableColumn id="5" name="Publisher"/>
    <x:tableColumn id="6" name="Cover Artist"/>
    <x:tableColumn id="7" name="Variant/Edition"/>
    <x:tableColumn id="8" name="Homage Target"/>
    <x:tableColumn id="9" name="Homage Type"/>
    <x:tableColumn id="10" name="Subject/Character"/>
    <x:tableColumn id="11" name="Exclusive/Retailer"/>
    <x:tableColumn id="12" name="Convention/Event"/>
    <x:tableColumn id="13" name="Print Run/Ratio"/>
    <x:tableColumn id="14" name="Format/Finish"/>
    <x:tableColumn id="15" name="Country/Language"/>
    <x:tableColumn id="16" name="Release Date"/>
    <x:tableColumn id="17" name="Ownership"/>
    <x:tableColumn id="18" name="Ownership Evidence"/>
    <x:tableColumn id="19" name="Website Visibility"/>
    <x:tableColumn id="20" name="Website Slug"/>
    <x:tableColumn id="21" name="Website Title"/>
    <x:tableColumn id="22" name="Short Description"/>
    <x:tableColumn id="23" name="Lineage/Reference Notes"/>
    <x:tableColumn id="24" name="Collector Notes"/>
    <x:tableColumn id="25" name="Verification Status"/>
    <x:tableColumn id="26" name="Primary Source URL"/>
    <x:tableColumn id="27" name="Secondary Source URL"/>
    <x:tableColumn id="28" name="Cover Image Source URL"/>
    <x:tableColumn id="29" name="Image Filename"/>
    <x:tableColumn id="30" name="Artist Instagram"/>
    <x:tableColumn id="31" name="Publication Status"/>
    <x:tableColumn id="32" name="Research Add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3827810/shadowhawk-14" TargetMode="External" Id="R841a0b42a74e4084" /><Relationship Type="http://schemas.openxmlformats.org/officeDocument/2006/relationships/hyperlink" Target="https://leagueofcomicgeeks.com/profile/galko/lists/8609/cover-homage-avengers-1" TargetMode="External" Id="Rab6bbab093ab456e" /><Relationship Type="http://schemas.openxmlformats.org/officeDocument/2006/relationships/hyperlink" Target="https://s3.amazonaws.com/comicgeeks/comics/covers/medium-3827810.jpg" TargetMode="External" Id="R60364f337b9648a6" /><Relationship Type="http://schemas.openxmlformats.org/officeDocument/2006/relationships/hyperlink" Target="https://leagueofcomicgeeks.com/comic/4185947/thunderstrike-21" TargetMode="External" Id="R02dacbf72ada477f" /><Relationship Type="http://schemas.openxmlformats.org/officeDocument/2006/relationships/hyperlink" Target="https://comicvine.gamespot.com/profile/cbishop/lists/avengers-1-homages-26/60970/" TargetMode="External" Id="R8889a2eb367a4125" /><Relationship Type="http://schemas.openxmlformats.org/officeDocument/2006/relationships/hyperlink" Target="https://s3.amazonaws.com/comicgeeks/comics/covers/medium-4185947.jpg" TargetMode="External" Id="R17fea60560344935" /><Relationship Type="http://schemas.openxmlformats.org/officeDocument/2006/relationships/hyperlink" Target="https://leagueofcomicgeeks.com/comic/2034267/the-incredible-hulk-445" TargetMode="External" Id="R83bac3ac2b9f4094" /><Relationship Type="http://schemas.openxmlformats.org/officeDocument/2006/relationships/hyperlink" Target="https://leagueofcomicgeeks.com/profile/galko/lists/8609/cover-homage-avengers-1" TargetMode="External" Id="R06ff174438de4d4d" /><Relationship Type="http://schemas.openxmlformats.org/officeDocument/2006/relationships/hyperlink" Target="https://s3.amazonaws.com/comicgeeks/comics/covers/medium-2034267.jpg" TargetMode="External" Id="R3fab4e9680744653" /><Relationship Type="http://schemas.openxmlformats.org/officeDocument/2006/relationships/hyperlink" Target="https://leagueofcomicgeeks.com/comic/6271104/sfa-spotlight-1" TargetMode="External" Id="R00cb5ced21634b2b" /><Relationship Type="http://schemas.openxmlformats.org/officeDocument/2006/relationships/hyperlink" Target="https://comicvine.gamespot.com/profile/cbishop/lists/avengers-1-homages-26/60970/" TargetMode="External" Id="R14d42e0c98784261" /><Relationship Type="http://schemas.openxmlformats.org/officeDocument/2006/relationships/hyperlink" Target="https://s3.amazonaws.com/comicgeeks/comics/covers/medium-6271104.jpg" TargetMode="External" Id="R5f365b5c47c74ae9" /><Relationship Type="http://schemas.openxmlformats.org/officeDocument/2006/relationships/hyperlink" Target="https://leagueofcomicgeeks.com/comic/6619991/10th-muse-1?variant=1327209" TargetMode="External" Id="Red558290d04c4990" /><Relationship Type="http://schemas.openxmlformats.org/officeDocument/2006/relationships/hyperlink" Target="https://comicvine.gamespot.com/profile/cbishop/lists/avengers-1-homages-26/60970/" TargetMode="External" Id="Rf3234f9b1d914787" /><Relationship Type="http://schemas.openxmlformats.org/officeDocument/2006/relationships/hyperlink" Target="https://s3.amazonaws.com/comicgeeks/comics/covers/medium-1327209.jpg" TargetMode="External" Id="R428cea9d21e240cc" /><Relationship Type="http://schemas.openxmlformats.org/officeDocument/2006/relationships/hyperlink" Target="https://leagueofcomicgeeks.com/comic/6808988/the-freedom-collective-1" TargetMode="External" Id="R7aee64dd808542fb" /><Relationship Type="http://schemas.openxmlformats.org/officeDocument/2006/relationships/hyperlink" Target="https://leagueofcomicgeeks.com/profile/galko/lists/8609/cover-homage-avengers-1" TargetMode="External" Id="Rc000a869621e40f3" /><Relationship Type="http://schemas.openxmlformats.org/officeDocument/2006/relationships/hyperlink" Target="https://s3.amazonaws.com/comicgeeks/comics/covers/medium-6808988.jpg" TargetMode="External" Id="R07f98fb017dc41dd" /><Relationship Type="http://schemas.openxmlformats.org/officeDocument/2006/relationships/hyperlink" Target="https://leagueofcomicgeeks.com/comic/3599675/marvel-zombies-hc?variant=3034521" TargetMode="External" Id="Rbfd690f9c9504731" /><Relationship Type="http://schemas.openxmlformats.org/officeDocument/2006/relationships/hyperlink" Target="https://leagueofcomicgeeks.com/profile/galko/lists/8609/cover-homage-avengers-1" TargetMode="External" Id="R461cca2e46804d12" /><Relationship Type="http://schemas.openxmlformats.org/officeDocument/2006/relationships/hyperlink" Target="https://s3.amazonaws.com/comicgeeks/comics/covers/medium-3034521.jpg" TargetMode="External" Id="R02716de8562d4a4f" /><Relationship Type="http://schemas.openxmlformats.org/officeDocument/2006/relationships/hyperlink" Target="https://leagueofcomicgeeks.com/comic/4085321/the-new-avengers-40" TargetMode="External" Id="R9377e09020fa4866" /><Relationship Type="http://schemas.openxmlformats.org/officeDocument/2006/relationships/hyperlink" Target="https://marvel.fandom.com/wiki/Avengers_Vol_1_1" TargetMode="External" Id="R7122e25f7f824b6b" /><Relationship Type="http://schemas.openxmlformats.org/officeDocument/2006/relationships/hyperlink" Target="https://s3.amazonaws.com/comicgeeks/comics/covers/medium-4085321.jpg" TargetMode="External" Id="R4418ccbc500840df" /><Relationship Type="http://schemas.openxmlformats.org/officeDocument/2006/relationships/hyperlink" Target="https://leagueofcomicgeeks.com/comic/6122273/marvel-adventures-hulk-13" TargetMode="External" Id="R5421c2d318044fd2" /><Relationship Type="http://schemas.openxmlformats.org/officeDocument/2006/relationships/hyperlink" Target="https://comicvine.gamespot.com/profile/cbishop/lists/avengers-1-homages-26/60970/" TargetMode="External" Id="R823ad5766def46ff" /><Relationship Type="http://schemas.openxmlformats.org/officeDocument/2006/relationships/hyperlink" Target="https://s3.amazonaws.com/comicgeeks/comics/covers/medium-6122273.jpg" TargetMode="External" Id="R913b6f2b0e3e4870" /><Relationship Type="http://schemas.openxmlformats.org/officeDocument/2006/relationships/hyperlink" Target="https://leagueofcomicgeeks.com/comic/9282098/overstreet-comic-book-price-guide-vol-39-avengers-hardcover" TargetMode="External" Id="R692e300b6902452d" /><Relationship Type="http://schemas.openxmlformats.org/officeDocument/2006/relationships/hyperlink" Target="https://comicvine.gamespot.com/profile/cbishop/lists/avengers-1-homages-26/60970/" TargetMode="External" Id="Rc06cca9d53c042c2" /><Relationship Type="http://schemas.openxmlformats.org/officeDocument/2006/relationships/hyperlink" Target="https://s3.amazonaws.com/comicgeeks/comics/covers/medium-9282098.jpg" TargetMode="External" Id="Rfaab7ec68d4e4d17" /><Relationship Type="http://schemas.openxmlformats.org/officeDocument/2006/relationships/hyperlink" Target="https://leagueofcomicgeeks.com/comic/9324341/marvel-super-hero-squad-4" TargetMode="External" Id="Rce57a97d23054c74" /><Relationship Type="http://schemas.openxmlformats.org/officeDocument/2006/relationships/hyperlink" Target="https://comicvine.gamespot.com/profile/cbishop/lists/avengers-1-homages-26/60970/" TargetMode="External" Id="R70dc30de1d934060" /><Relationship Type="http://schemas.openxmlformats.org/officeDocument/2006/relationships/hyperlink" Target="https://s3.amazonaws.com/comicgeeks/comics/covers/medium-9324341.jpg" TargetMode="External" Id="R4c55d938f60c4739" /><Relationship Type="http://schemas.openxmlformats.org/officeDocument/2006/relationships/hyperlink" Target="https://leagueofcomicgeeks.com/comic/5296680/the-avengers-omnibus-vol-1-hc" TargetMode="External" Id="R83f7c393488040dc" /><Relationship Type="http://schemas.openxmlformats.org/officeDocument/2006/relationships/hyperlink" Target="https://leagueofcomicgeeks.com/profile/galko/lists/8609/cover-homage-avengers-1" TargetMode="External" Id="Re6195681eabc42a5" /><Relationship Type="http://schemas.openxmlformats.org/officeDocument/2006/relationships/hyperlink" Target="https://s3.amazonaws.com/comicgeeks/comics/covers/medium-5296680.jpg" TargetMode="External" Id="Rc00e163b99224097" /><Relationship Type="http://schemas.openxmlformats.org/officeDocument/2006/relationships/hyperlink" Target="https://leagueofcomicgeeks.com/comic/6662867/marvels-the-avengers-prelude-furys-big-week-1" TargetMode="External" Id="R41f80f81ac6f4b44" /><Relationship Type="http://schemas.openxmlformats.org/officeDocument/2006/relationships/hyperlink" Target="https://marvel.fandom.com/wiki/Avengers_Vol_1_1" TargetMode="External" Id="R65ad37dee9934844" /><Relationship Type="http://schemas.openxmlformats.org/officeDocument/2006/relationships/hyperlink" Target="https://s3.amazonaws.com/comicgeeks/comics/covers/medium-6662867.jpg" TargetMode="External" Id="R705708b02fdd4053" /><Relationship Type="http://schemas.openxmlformats.org/officeDocument/2006/relationships/hyperlink" Target="https://leagueofcomicgeeks.com/comic/1158427/garfield-5?variant=3000433" TargetMode="External" Id="Rb7b6c70ca0d843fa" /><Relationship Type="http://schemas.openxmlformats.org/officeDocument/2006/relationships/hyperlink" Target="https://comicvine.gamespot.com/profile/cbishop/lists/avengers-1-homages-26/60970/" TargetMode="External" Id="R9c1fd43a42fe4fb2" /><Relationship Type="http://schemas.openxmlformats.org/officeDocument/2006/relationships/hyperlink" Target="https://s3.amazonaws.com/comicgeeks/comics/covers/medium-3000433.jpg" TargetMode="External" Id="Rafef0b0833d5437a" /><Relationship Type="http://schemas.openxmlformats.org/officeDocument/2006/relationships/hyperlink" Target="https://leagueofcomicgeeks.com/comic/5360082/deadpool-45?variant=7972119" TargetMode="External" Id="Rd01346864a8641f2" /><Relationship Type="http://schemas.openxmlformats.org/officeDocument/2006/relationships/hyperlink" Target="https://comicvine.gamespot.com/profile/cbishop/lists/avengers-1-homages-26/60970/" TargetMode="External" Id="R830481fd0a154442" /><Relationship Type="http://schemas.openxmlformats.org/officeDocument/2006/relationships/hyperlink" Target="https://s3.amazonaws.com/comicgeeks/comics/covers/medium-7972119.jpg" TargetMode="External" Id="Rc3625bc95b2f4697" /><Relationship Type="http://schemas.openxmlformats.org/officeDocument/2006/relationships/hyperlink" Target="https://leagueofcomicgeeks.com/comic/4953786/all-new-all-different-avengers-1?variant=9469671" TargetMode="External" Id="Rcdfa0887f3144a16" /><Relationship Type="http://schemas.openxmlformats.org/officeDocument/2006/relationships/hyperlink" Target="https://www.comics.org/issue/1499186/" TargetMode="External" Id="R0f34c1f7d4134751" /><Relationship Type="http://schemas.openxmlformats.org/officeDocument/2006/relationships/hyperlink" Target="https://s3.amazonaws.com/comicgeeks/comics/covers/medium-9469671.jpg" TargetMode="External" Id="R7a8ef24a6ce64ec8" /><Relationship Type="http://schemas.openxmlformats.org/officeDocument/2006/relationships/hyperlink" Target="https://leagueofcomicgeeks.com/comic/4914150/monsters-unleashed-1?variant=6395850" TargetMode="External" Id="R68e4dc15415541ff" /><Relationship Type="http://schemas.openxmlformats.org/officeDocument/2006/relationships/hyperlink" Target="https://leagueofcomicgeeks.com/profile/galko/lists/8609/cover-homage-avengers-1" TargetMode="External" Id="R2b31082b9c9949c5" /><Relationship Type="http://schemas.openxmlformats.org/officeDocument/2006/relationships/hyperlink" Target="https://s3.amazonaws.com/comicgeeks/comics/covers/medium-6395850.jpg" TargetMode="External" Id="Rd6ea915b14af496b" /><Relationship Type="http://schemas.openxmlformats.org/officeDocument/2006/relationships/hyperlink" Target="https://leagueofcomicgeeks.com/comic/9784403/avengers-676" TargetMode="External" Id="R201eab2617a6487b" /><Relationship Type="http://schemas.openxmlformats.org/officeDocument/2006/relationships/hyperlink" Target="https://leagueofcomicgeeks.com/profile/galko/lists/8609/cover-homage-avengers-1" TargetMode="External" Id="R4239adc54f9742e5" /><Relationship Type="http://schemas.openxmlformats.org/officeDocument/2006/relationships/hyperlink" Target="https://s3.amazonaws.com/comicgeeks/comics/covers/medium-9784403.jpg" TargetMode="External" Id="R150690a856ef4f55" /><Relationship Type="http://schemas.openxmlformats.org/officeDocument/2006/relationships/hyperlink" Target="https://leagueofcomicgeeks.com/comic/2429102/avengers-forever-1?variant=3319718" TargetMode="External" Id="Rb162fe67350842a0" /><Relationship Type="http://schemas.openxmlformats.org/officeDocument/2006/relationships/hyperlink" Target="https://leagueofcomicgeeks.com/profile/galko/lists/8609/cover-homage-avengers-1" TargetMode="External" Id="R44e57a5bab364251" /><Relationship Type="http://schemas.openxmlformats.org/officeDocument/2006/relationships/hyperlink" Target="https://s3.amazonaws.com/comicgeeks/comics/covers/medium-3319718.jpg" TargetMode="External" Id="Re7c7e87ea3b74d7d" /><Relationship Type="http://schemas.openxmlformats.org/officeDocument/2006/relationships/hyperlink" Target="https://leagueofcomicgeeks.com/comic/8685200/iron-fist-5" TargetMode="External" Id="Ra754512c57124c49" /><Relationship Type="http://schemas.openxmlformats.org/officeDocument/2006/relationships/hyperlink" Target="https://leagueofcomicgeeks.com/profile/galko/lists/8609/cover-homage-avengers-1" TargetMode="External" Id="R4d6c921591a74279" /><Relationship Type="http://schemas.openxmlformats.org/officeDocument/2006/relationships/hyperlink" Target="https://s3.amazonaws.com/comicgeeks/comics/covers/medium-8685200.jpg" TargetMode="External" Id="R3911b8da239f4090" /><Relationship Type="http://schemas.openxmlformats.org/officeDocument/2006/relationships/hyperlink" Target="https://leagueofcomicgeeks.com/comic/7721566/doctor-strange-3?variant=3479456" TargetMode="External" Id="Rb8049e115934488d" /><Relationship Type="http://schemas.openxmlformats.org/officeDocument/2006/relationships/hyperlink" Target="https://leagueofcomicgeeks.com/profile/galko/lists/8609/cover-homage-avengers-1" TargetMode="External" Id="R21725d146c934918" /><Relationship Type="http://schemas.openxmlformats.org/officeDocument/2006/relationships/hyperlink" Target="https://s3.amazonaws.com/comicgeeks/comics/covers/medium-3479456.jpg" TargetMode="External" Id="R94e993550c5b4775" /><Relationship Type="http://schemas.openxmlformats.org/officeDocument/2006/relationships/hyperlink" Target="https://leagueofcomicgeeks.com/comic/4326660/the-amazing-spider-man-41?variant=7785451" TargetMode="External" Id="Rc2561045f6d74e5d" /><Relationship Type="http://schemas.openxmlformats.org/officeDocument/2006/relationships/hyperlink" Target="https://leagueofcomicgeeks.com/profile/galko/lists/8609/cover-homage-avengers-1" TargetMode="External" Id="R7ad5cdaf18034ebd" /><Relationship Type="http://schemas.openxmlformats.org/officeDocument/2006/relationships/hyperlink" Target="https://s3.amazonaws.com/comicgeeks/comics/covers/medium-7785451.jpg" TargetMode="External" Id="R660f8059c5c94da0" /><Relationship Type="http://schemas.openxmlformats.org/officeDocument/2006/relationships/hyperlink" Target="https://www.mycomicshop.com/search?TID=51939038" TargetMode="External" Id="Rea014db2b7e74ab0" /><Relationship Type="http://schemas.openxmlformats.org/officeDocument/2006/relationships/hyperlink" Target="https://comicvine.gamespot.com/defective-comics-2/4000-496089/" TargetMode="External" Id="Rfc535d7def6c4759" /><Relationship Type="http://schemas.openxmlformats.org/officeDocument/2006/relationships/hyperlink" Target="https://comicvine.gamespot.com/profile/cbishop/lists/avengers-1-homages-26/60970/" TargetMode="External" Id="Ref0d7e73ee774b0c" /><Relationship Type="http://schemas.openxmlformats.org/officeDocument/2006/relationships/hyperlink" Target="https://comicvine.gamespot.com/a/uploads/scale_medium/6/67663/4706264-02.jpg" TargetMode="External" Id="R9aa245ffc8d243a5" /><Relationship Type="http://schemas.openxmlformats.org/officeDocument/2006/relationships/hyperlink" Target="https://comicvine.gamespot.com/defective-comics-2/4000-496089/" TargetMode="External" Id="R4c375b593a85462a" /><Relationship Type="http://schemas.openxmlformats.org/officeDocument/2006/relationships/hyperlink" Target="https://comicvine.gamespot.com/profile/cbishop/lists/avengers-1-homages-26/60970/" TargetMode="External" Id="R7c05c161967d4a2b" /><Relationship Type="http://schemas.openxmlformats.org/officeDocument/2006/relationships/hyperlink" Target="https://comicvine.gamespot.com/a/uploads/scale_medium/6/67663/4706264-02.jpg" TargetMode="External" Id="R70ee43a1cdf846d3" /><Relationship Type="http://schemas.openxmlformats.org/officeDocument/2006/relationships/table" Target="/xl/tables/table1.xml" Id="Re2bb48823456449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7428664/the-avengers-1" TargetMode="External" Id="Ra0bea036a3ca430c" /><Relationship Type="http://schemas.openxmlformats.org/officeDocument/2006/relationships/hyperlink" Target="https://leagueofcomicgeeks.com/comic/7428664/the-avengers-1?variant=9895990" TargetMode="External" Id="Rb49a58df2bfc4d01" /><Relationship Type="http://schemas.openxmlformats.org/officeDocument/2006/relationships/hyperlink" Target="https://leagueofcomicgeeks.com/comic/3827810/shadowhawk-14" TargetMode="External" Id="R9273e2f1243847d6" /><Relationship Type="http://schemas.openxmlformats.org/officeDocument/2006/relationships/hyperlink" Target="https://leagueofcomicgeeks.com/comic/4185947/thunderstrike-21" TargetMode="External" Id="R825342c920cd4c18" /><Relationship Type="http://schemas.openxmlformats.org/officeDocument/2006/relationships/hyperlink" Target="https://leagueofcomicgeeks.com/comic/2034267/the-incredible-hulk-445" TargetMode="External" Id="Rc6187706d47f4872" /><Relationship Type="http://schemas.openxmlformats.org/officeDocument/2006/relationships/hyperlink" Target="https://leagueofcomicgeeks.com/comic/6271104/sfa-spotlight-1" TargetMode="External" Id="R5995c96fad274f66" /><Relationship Type="http://schemas.openxmlformats.org/officeDocument/2006/relationships/hyperlink" Target="https://leagueofcomicgeeks.com/comic/6619991/10th-muse-1?variant=1327209" TargetMode="External" Id="R6e6b0127baa64355" /><Relationship Type="http://schemas.openxmlformats.org/officeDocument/2006/relationships/hyperlink" Target="https://leagueofcomicgeeks.com/comic/6808988/the-freedom-collective-1" TargetMode="External" Id="R0d286ee040f2485e" /><Relationship Type="http://schemas.openxmlformats.org/officeDocument/2006/relationships/hyperlink" Target="https://leagueofcomicgeeks.com/comic/3599675/marvel-zombies-hc?variant=3034521" TargetMode="External" Id="Ra30bfb4bd8cc4eb2" /><Relationship Type="http://schemas.openxmlformats.org/officeDocument/2006/relationships/hyperlink" Target="https://leagueofcomicgeeks.com/comic/4085321/the-new-avengers-40" TargetMode="External" Id="R303b5737ec514d0c" /><Relationship Type="http://schemas.openxmlformats.org/officeDocument/2006/relationships/hyperlink" Target="https://leagueofcomicgeeks.com/comic/6122273/marvel-adventures-hulk-13" TargetMode="External" Id="Rdb62d9287212472e" /><Relationship Type="http://schemas.openxmlformats.org/officeDocument/2006/relationships/hyperlink" Target="https://leagueofcomicgeeks.com/comic/8568831/the-new-avengers-vol-8-secret-invasion-book-1-hc" TargetMode="External" Id="Rbbd6db91793d4778" /><Relationship Type="http://schemas.openxmlformats.org/officeDocument/2006/relationships/hyperlink" Target="https://leagueofcomicgeeks.com/comic/9282098/overstreet-comic-book-price-guide-vol-39-avengers-hardcover" TargetMode="External" Id="R09c7edf6e89047e1" /><Relationship Type="http://schemas.openxmlformats.org/officeDocument/2006/relationships/hyperlink" Target="https://leagueofcomicgeeks.com/comic/9324341/marvel-super-hero-squad-4" TargetMode="External" Id="R171d6999a70a48b8" /><Relationship Type="http://schemas.openxmlformats.org/officeDocument/2006/relationships/hyperlink" Target="https://leagueofcomicgeeks.com/comic/5296680/the-avengers-omnibus-vol-1-hc?variant=9284474" TargetMode="External" Id="R709b5a76a23842c2" /><Relationship Type="http://schemas.openxmlformats.org/officeDocument/2006/relationships/hyperlink" Target="https://leagueofcomicgeeks.com/comic/5296680/the-avengers-omnibus-vol-1-hc" TargetMode="External" Id="Rb6e873a04a2f41e3" /><Relationship Type="http://schemas.openxmlformats.org/officeDocument/2006/relationships/hyperlink" Target="https://leagueofcomicgeeks.com/comic/6662867/marvels-the-avengers-prelude-furys-big-week-1" TargetMode="External" Id="Rfcf4a228dc264285" /><Relationship Type="http://schemas.openxmlformats.org/officeDocument/2006/relationships/hyperlink" Target="https://leagueofcomicgeeks.com/comic/1158427/garfield-5?variant=3000433" TargetMode="External" Id="R462386ef355749fa" /><Relationship Type="http://schemas.openxmlformats.org/officeDocument/2006/relationships/hyperlink" Target="https://leagueofcomicgeeks.com/comic/5360082/deadpool-45?variant=7972119" TargetMode="External" Id="R610d73a213d444f6" /><Relationship Type="http://schemas.openxmlformats.org/officeDocument/2006/relationships/hyperlink" Target="https://leagueofcomicgeeks.com/comic/4953786/all-new-all-different-avengers-1?variant=6224624" TargetMode="External" Id="Red9dd3b976a64482" /><Relationship Type="http://schemas.openxmlformats.org/officeDocument/2006/relationships/hyperlink" Target="https://leagueofcomicgeeks.com/comic/4953786/all-new-all-different-avengers-1?variant=8132068" TargetMode="External" Id="Re46b8b5521e14e1a" /><Relationship Type="http://schemas.openxmlformats.org/officeDocument/2006/relationships/hyperlink" Target="https://leagueofcomicgeeks.com/comic/4953786/all-new-all-different-avengers-1?variant=9469671" TargetMode="External" Id="R08136ae5ad95427f" /><Relationship Type="http://schemas.openxmlformats.org/officeDocument/2006/relationships/hyperlink" Target="https://leagueofcomicgeeks.com/comic/4914150/monsters-unleashed-1?variant=6395850" TargetMode="External" Id="R12419858751041fb" /><Relationship Type="http://schemas.openxmlformats.org/officeDocument/2006/relationships/hyperlink" Target="https://leagueofcomicgeeks.com/comic/9784403/avengers-676" TargetMode="External" Id="R45f7a7d4bfea4f96" /><Relationship Type="http://schemas.openxmlformats.org/officeDocument/2006/relationships/hyperlink" Target="https://leagueofcomicgeeks.com/comic/2429102/avengers-forever-1?variant=3319718" TargetMode="External" Id="Re9bdef23309849d3" /><Relationship Type="http://schemas.openxmlformats.org/officeDocument/2006/relationships/hyperlink" Target="https://leagueofcomicgeeks.com/comic/8685200/iron-fist-5" TargetMode="External" Id="R6cb3ba459ee847c3" /><Relationship Type="http://schemas.openxmlformats.org/officeDocument/2006/relationships/hyperlink" Target="https://leagueofcomicgeeks.com/comic/7721566/doctor-strange-3?variant=3479456" TargetMode="External" Id="R95af24e6217b4a29" /><Relationship Type="http://schemas.openxmlformats.org/officeDocument/2006/relationships/hyperlink" Target="https://leagueofcomicgeeks.com/comic/4326660/the-amazing-spider-man-41?variant=7785451" TargetMode="External" Id="Rb53fef52f1c84dd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8609/cover-homage-avengers-1" TargetMode="External" Id="R82a59b74f542483e" /><Relationship Type="http://schemas.openxmlformats.org/officeDocument/2006/relationships/hyperlink" Target="https://comicvine.gamespot.com/profile/cbishop/lists/avengers-1-homages-26/60970/" TargetMode="External" Id="R359446f6197349ce" /><Relationship Type="http://schemas.openxmlformats.org/officeDocument/2006/relationships/hyperlink" Target="https://leagueofcomicgeeks.com/comic/7428664/the-avengers-1" TargetMode="External" Id="R4203cde7ae76452a" /><Relationship Type="http://schemas.openxmlformats.org/officeDocument/2006/relationships/hyperlink" Target="https://www.comics.org/issue/1191066/" TargetMode="External" Id="Rfad718558dd44e4e" /><Relationship Type="http://schemas.openxmlformats.org/officeDocument/2006/relationships/hyperlink" Target="https://leagueofcomicgeeks.com/comic/8568831/the-new-avengers-vol-8-secret-invasion-book-1-hc" TargetMode="External" Id="R61737aafb9c14e49" /><Relationship Type="http://schemas.openxmlformats.org/officeDocument/2006/relationships/hyperlink" Target="https://www.mycomicshop.com/search?TID=51939038" TargetMode="External" Id="R617c709845a040a9" /><Relationship Type="http://schemas.openxmlformats.org/officeDocument/2006/relationships/hyperlink" Target="https://icv2.com/print/article/63117" TargetMode="External" Id="Re8275ebfd8c74652" /><Relationship Type="http://schemas.openxmlformats.org/officeDocument/2006/relationships/hyperlink" Target="https://leagueofcomicgeeks.com/profile/galko/lists/8609/cover-homage-avengers-1" TargetMode="External" Id="Rc4b6cff0774248c6" /><Relationship Type="http://schemas.openxmlformats.org/officeDocument/2006/relationships/hyperlink" Target="https://aiptcomics.com/2022/10/18/marvel-classic-homage-variant-covers-2023/" TargetMode="External" Id="R03b59a3c922a4217" /><Relationship Type="http://schemas.openxmlformats.org/officeDocument/2006/relationships/hyperlink" Target="https://www.comics.org/issue/1499186/" TargetMode="External" Id="R8f3b2dd44c014296" /><Relationship Type="http://schemas.openxmlformats.org/officeDocument/2006/relationships/hyperlink" Target="https://www.comics.org/issue/1499186/" TargetMode="External" Id="R5a9641a6dad64d3d" /><Relationship Type="http://schemas.openxmlformats.org/officeDocument/2006/relationships/hyperlink" Target="https://www.comics.org/issue/1499186/" TargetMode="External" Id="Re7849d38fdc9414e" /><Relationship Type="http://schemas.openxmlformats.org/officeDocument/2006/relationships/hyperlink" Target="https://www.comics.org/issue/1499186/" TargetMode="External" Id="Ra77901cbc92a42d2" /><Relationship Type="http://schemas.openxmlformats.org/officeDocument/2006/relationships/hyperlink" Target="https://www.comics.org/issue/1499186/" TargetMode="External" Id="Rcd059071643d4783" /><Relationship Type="http://schemas.openxmlformats.org/officeDocument/2006/relationships/hyperlink" Target="https://www.comics.org/issue/1499186/" TargetMode="External" Id="R3adafb268d944954" /><Relationship Type="http://schemas.openxmlformats.org/officeDocument/2006/relationships/hyperlink" Target="https://www.comics.org/issue/1499186/" TargetMode="External" Id="R8edfef50ed8d4fdd" /><Relationship Type="http://schemas.openxmlformats.org/officeDocument/2006/relationships/hyperlink" Target="https://www.comics.org/issue/1499186/" TargetMode="External" Id="R9aae61ce1c724944" /><Relationship Type="http://schemas.openxmlformats.org/officeDocument/2006/relationships/hyperlink" Target="https://www.comics.org/issue/1499186/" TargetMode="External" Id="Rfb81a90bb8944f33" /><Relationship Type="http://schemas.openxmlformats.org/officeDocument/2006/relationships/hyperlink" Target="https://www.comics.org/issue/1499186/" TargetMode="External" Id="R4fb360a0a5a447b3" /><Relationship Type="http://schemas.openxmlformats.org/officeDocument/2006/relationships/hyperlink" Target="https://www.comics.org/issue/1499186/" TargetMode="External" Id="Rba458042835b4d7a" /><Relationship Type="http://schemas.openxmlformats.org/officeDocument/2006/relationships/hyperlink" Target="https://www.comics.org/issue/1499186/" TargetMode="External" Id="R45b77e0ab6d543ee" /><Relationship Type="http://schemas.openxmlformats.org/officeDocument/2006/relationships/hyperlink" Target="https://www.comics.org/issue/1499186/" TargetMode="External" Id="R80aed9134a8d4624" /><Relationship Type="http://schemas.openxmlformats.org/officeDocument/2006/relationships/hyperlink" Target="https://www.comics.org/issue/1499186/" TargetMode="External" Id="R2a79d33e48524244" /><Relationship Type="http://schemas.openxmlformats.org/officeDocument/2006/relationships/hyperlink" Target="https://www.comics.org/issue/1499186/" TargetMode="External" Id="R10751130e2094290" /><Relationship Type="http://schemas.openxmlformats.org/officeDocument/2006/relationships/hyperlink" Target="https://www.comics.org/issue/1499186/" TargetMode="External" Id="R58dd951fdc874928" /><Relationship Type="http://schemas.openxmlformats.org/officeDocument/2006/relationships/hyperlink" Target="https://www.comics.org/issue/1499186/" TargetMode="External" Id="Ra2adb94be2404d18" /><Relationship Type="http://schemas.openxmlformats.org/officeDocument/2006/relationships/hyperlink" Target="https://www.comics.org/issue/1499186/" TargetMode="External" Id="R7c33d41855d84c55" /><Relationship Type="http://schemas.openxmlformats.org/officeDocument/2006/relationships/hyperlink" Target="https://www.comics.org/issue/1499186/" TargetMode="External" Id="R7b3902f0dfdf4fc2" /><Relationship Type="http://schemas.openxmlformats.org/officeDocument/2006/relationships/hyperlink" Target="https://www.comics.org/issue/1499186/" TargetMode="External" Id="R27d342992cf54ebe" /><Relationship Type="http://schemas.openxmlformats.org/officeDocument/2006/relationships/hyperlink" Target="https://www.comics.org/issue/1499186/" TargetMode="External" Id="R39ce2ca393994cd8" /><Relationship Type="http://schemas.openxmlformats.org/officeDocument/2006/relationships/hyperlink" Target="https://www.comics.org/issue/1499186/" TargetMode="External" Id="R28e205b577af4042" /><Relationship Type="http://schemas.openxmlformats.org/officeDocument/2006/relationships/hyperlink" Target="https://www.comics.org/issue/1499186/" TargetMode="External" Id="Rd686456696af402c" /><Relationship Type="http://schemas.openxmlformats.org/officeDocument/2006/relationships/hyperlink" Target="https://www.comics.org/issue/1499186/" TargetMode="External" Id="R0944ec653c954c27" /><Relationship Type="http://schemas.openxmlformats.org/officeDocument/2006/relationships/hyperlink" Target="https://www.comics.org/issue/1499186/" TargetMode="External" Id="R86794df6ff9d47e2" /><Relationship Type="http://schemas.openxmlformats.org/officeDocument/2006/relationships/hyperlink" Target="https://www.comics.org/issue/1499186/" TargetMode="External" Id="Rff543763d45b4c1b" /><Relationship Type="http://schemas.openxmlformats.org/officeDocument/2006/relationships/hyperlink" Target="https://www.comics.org/issue/1499186/" TargetMode="External" Id="Re00fd44ca95a4f33" /><Relationship Type="http://schemas.openxmlformats.org/officeDocument/2006/relationships/hyperlink" Target="https://www.comics.org/issue/1499186/" TargetMode="External" Id="R6692970330364c4a" /><Relationship Type="http://schemas.openxmlformats.org/officeDocument/2006/relationships/hyperlink" Target="https://www.comics.org/issue/1499186/" TargetMode="External" Id="R58557089e2484d27" /><Relationship Type="http://schemas.openxmlformats.org/officeDocument/2006/relationships/hyperlink" Target="https://www.comics.org/issue/1499186/" TargetMode="External" Id="R335ba3d34a0a4fc9" /><Relationship Type="http://schemas.openxmlformats.org/officeDocument/2006/relationships/hyperlink" Target="https://www.comics.org/issue/1499186/" TargetMode="External" Id="R2adfa1b4d1884f7c" /><Relationship Type="http://schemas.openxmlformats.org/officeDocument/2006/relationships/hyperlink" Target="https://www.comics.org/issue/1499186/" TargetMode="External" Id="Reb6f8137f9884aa8" /><Relationship Type="http://schemas.openxmlformats.org/officeDocument/2006/relationships/hyperlink" Target="https://www.comics.org/issue/1499186/" TargetMode="External" Id="Rd9d7a9fb88024154" /><Relationship Type="http://schemas.openxmlformats.org/officeDocument/2006/relationships/hyperlink" Target="https://www.comics.org/issue/1499186/" TargetMode="External" Id="R73290794c9964978" /></Relationships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8" hidden="0" customWidth="1"/>
    <x:col min="2" max="2" width="12" hidden="0" customWidth="1"/>
  </x:cols>
  <x:sheetData>
    <x:row r="1" ht="19.700000762939453" hidden="0">
      <x:c r="A1" s="1" t="s">
        <x:v>0</x:v>
      </x:c>
    </x:row>
    <x:row r="2" ht="54" hidden="0" customHeight="1">
      <x:c r="A2" s="26" t="str">
        <x:v>Original: The Avengers #1 (1963), September 1963. Cover by Jack Kirby; Dick Ayers.</x:v>
      </x:c>
      <x:c r="B2" s="27"/>
    </x:row>
    <x:row r="3" ht="54" hidden="0" customHeight="1">
      <x:c r="A3" s="28" t="str">
        <x:v>Reviewed October 19, 2026. 24 distinct homage artworks; related editions remain in the catalog as references.</x:v>
      </x:c>
      <x:c r="B3" s="27"/>
    </x:row>
    <x:row r="4" ht="15" hidden="0">
      <x:c r="A4" s="4" t="s">
        <x:v>1</x:v>
      </x:c>
      <x:c r="B4" s="4" t="s">
        <x:v>2</x:v>
      </x:c>
    </x:row>
    <x:row r="5" ht="15" hidden="0">
      <x:c r="A5" s="5" t="s">
        <x:v>3</x:v>
      </x:c>
      <x:c r="B5" s="6" t="n">
        <x:f aca="0">COUNTA(Catalog!$A$2:$A$200)</x:f>
        <x:v>25</x:v>
      </x:c>
    </x:row>
    <x:row r="6" ht="15" hidden="0">
      <x:c r="A6" s="5" t="s">
        <x:v>4</x:v>
      </x:c>
      <x:c r="B6" s="6" t="n">
        <x:f aca="0">COUNTIF(Catalog!$Y$2:$Y$200,"Verified")</x:f>
        <x:v>20</x:v>
      </x:c>
    </x:row>
    <x:row r="7" ht="15" hidden="0">
      <x:c r="A7" s="5" t="s">
        <x:v>5</x:v>
      </x:c>
      <x:c r="B7" s="6" t="n">
        <x:f aca="0">COUNTIF(Catalog!$Y$2:$Y$200,"Partial")</x:f>
        <x:v>5</x:v>
      </x:c>
    </x:row>
    <x:row r="8" ht="15" hidden="0">
      <x:c r="A8" s="5" t="s">
        <x:v>6</x:v>
      </x:c>
      <x:c r="B8" s="6" t="n">
        <x:f aca="0">COUNTIF(Catalog!$Y$2:$Y$200,"Needs Review")</x:f>
        <x:v>0</x:v>
      </x:c>
    </x:row>
    <x:row r="9" ht="15" hidden="0">
      <x:c r="A9" s="5" t="s">
        <x:v>7</x:v>
      </x:c>
      <x:c r="B9" s="6" t="n">
        <x:f aca="0">COUNTIF(Catalog!$S$2:$S$200,"Show")</x:f>
        <x:v>24</x:v>
      </x:c>
    </x:row>
    <x:row r="10" ht="15" hidden="0">
      <x:c r="A10" s="5" t="s">
        <x:v>8</x:v>
      </x:c>
      <x:c r="B10" s="6" t="n">
        <x:f aca="0">COUNTIF(Catalog!$S$2:$S$200,"Hide")</x:f>
        <x:v>1</x:v>
      </x:c>
    </x:row>
    <x:row r="11" ht="15" hidden="0">
      <x:c r="A11" s="5" t="s">
        <x:v>9</x:v>
      </x:c>
      <x:c r="B11" s="6" t="n">
        <x:f aca="0">COUNTIF(Catalog!$AE$2:$AE$200,"Published")</x:f>
        <x:v>25</x:v>
      </x:c>
    </x:row>
    <x:row r="12" ht="15" hidden="0">
      <x:c r="A12" s="5" t="s">
        <x:v>10</x:v>
      </x:c>
      <x:c r="B12" s="6" t="n">
        <x:f aca="0">COUNTIF(Catalog!$AE$2:$AE$200,"Solicited/Upcoming")+COUNTIF(Catalog!$AE$2:$AE$200,"Coming Soon")</x:f>
        <x:v>0</x:v>
      </x:c>
    </x:row>
    <x:row r="13" ht="15" hidden="0">
      <x:c r="A13" s="5" t="s">
        <x:v>11</x:v>
      </x:c>
      <x:c r="B13" s="6" t="n">
        <x:f aca="0">COUNTIF(Catalog!$I$2:$I$200,"Direct homage")</x:f>
        <x:v>14</x:v>
      </x:c>
    </x:row>
    <x:row r="14" ht="15" hidden="0">
      <x:c r="A14" s="5" t="s">
        <x:v>12</x:v>
      </x:c>
      <x:c r="B14" s="6" t="n">
        <x:f aca="0">COUNTIF(Catalog!$I$2:$I$200,"Parody / homage")</x:f>
        <x:v>10</x:v>
      </x:c>
    </x:row>
    <x:row r="15" ht="15" hidden="0">
      <x:c r="A15" s="5" t="s">
        <x:v>13</x:v>
      </x:c>
      <x:c r="B15" s="6" t="n">
        <x:f aca="0">COUNTIFS(Catalog!$K$2:$K$200,"&lt;&gt;",Catalog!$K$2:$K$200,"&lt;&gt;Not documented in reviewed sources",Catalog!$K$2:$K$200,"&lt;&gt;Not applicable",Catalog!$K$2:$K$200,"&lt;&gt;No exclusive designation; regular solicited Marvel variant",Catalog!$K$2:$K$200,"&lt;&gt;No retailer-exclusive designation")</x:f>
        <x:v>2</x:v>
      </x:c>
    </x:row>
    <x:row r="16" ht="15" hidden="0">
      <x:c r="A16" s="5" t="str">
        <x:v>Records added this research pass</x:v>
      </x:c>
      <x:c r="B16" s="6" t="n">
        <x:f aca="0">COUNTIF(Catalog!$AF$2:$AF$200,"Deep search 2026-10-19")</x:f>
        <x:v>1</x:v>
      </x:c>
    </x:row>
    <x:row r="17" ht="15" hidden="0">
      <x:c r="A17" s="5" t="s">
        <x:v>14</x:v>
      </x:c>
      <x:c r="B17" s="7" t="n">
        <x:f aca="0">IF(B5=0,0,B6/B5)</x:f>
        <x:v>0.8</x:v>
      </x:c>
    </x:row>
    <x:row r="19" ht="15" hidden="0">
      <x:c r="A19" s="8" t="s">
        <x:v>15</x:v>
      </x:c>
    </x:row>
    <x:row r="20" ht="15" hidden="0">
      <x:c r="A20" s="9" t="s">
        <x:v>16</x:v>
      </x:c>
      <x:c r="B20" s="9" t="n">
        <x:f aca="0">COUNTIF(Catalog!$E$2:$E$200,A20)</x:f>
        <x:v>1</x:v>
      </x:c>
    </x:row>
    <x:row r="21" ht="15" hidden="0">
      <x:c r="A21" s="9" t="s">
        <x:v>17</x:v>
      </x:c>
      <x:c r="B21" s="9" t="n">
        <x:f aca="0">COUNTIF(Catalog!$E$2:$E$200,A21)</x:f>
        <x:v>1</x:v>
      </x:c>
    </x:row>
    <x:row r="22" ht="15" hidden="0">
      <x:c r="A22" s="9" t="s">
        <x:v>18</x:v>
      </x:c>
      <x:c r="B22" s="9" t="n">
        <x:f aca="0">COUNTIF(Catalog!$E$2:$E$200,A22)</x:f>
        <x:v>1</x:v>
      </x:c>
    </x:row>
    <x:row r="23" ht="15" hidden="0">
      <x:c r="A23" s="9" t="s">
        <x:v>19</x:v>
      </x:c>
      <x:c r="B23" s="9" t="n">
        <x:f aca="0">COUNTIF(Catalog!$E$2:$E$200,A23)</x:f>
        <x:v>1</x:v>
      </x:c>
    </x:row>
    <x:row r="24" ht="15" hidden="0">
      <x:c r="A24" s="9" t="s">
        <x:v>20</x:v>
      </x:c>
      <x:c r="B24" s="9" t="n">
        <x:f aca="0">COUNTIF(Catalog!$E$2:$E$200,A24)</x:f>
        <x:v>17</x:v>
      </x:c>
    </x:row>
    <x:row r="25" ht="15" hidden="0">
      <x:c r="A25" s="9" t="s">
        <x:v>21</x:v>
      </x:c>
      <x:c r="B25" s="9" t="n">
        <x:f aca="0">COUNTIF(Catalog!$E$2:$E$200,A25)</x:f>
        <x:v>0</x:v>
      </x:c>
    </x:row>
    <x:row r="26" ht="15" hidden="0">
      <x:c r="A26" s="9" t="s">
        <x:v>22</x:v>
      </x:c>
      <x:c r="B26" s="9" t="n">
        <x:f aca="0">COUNTIF(Catalog!$E$2:$E$200,A26)</x:f>
        <x:v>1</x:v>
      </x:c>
    </x:row>
    <x:row r="27" ht="15" hidden="0">
      <x:c r="A27" s="9" t="s">
        <x:v>23</x:v>
      </x:c>
      <x:c r="B27" s="9" t="n">
        <x:f aca="0">COUNTIF(Catalog!$E$2:$E$200,A27)</x:f>
        <x:v>1</x:v>
      </x:c>
    </x:row>
    <x:row r="29" ht="15" hidden="0">
      <x:c r="A29" s="8" t="s">
        <x:v>24</x:v>
      </x:c>
    </x:row>
    <x:row r="30" ht="15" hidden="0">
      <x:c r="A30" s="9" t="s">
        <x:v>25</x:v>
      </x:c>
      <x:c r="B30" s="9" t="n">
        <x:f aca="0">COUNTIFS(Catalog!$D$2:$D$200,"&gt;=2000",Catalog!$D$2:$D$200,"&lt;=2009")</x:f>
        <x:v>8</x:v>
      </x:c>
    </x:row>
    <x:row r="31" ht="15" hidden="0">
      <x:c r="A31" s="9" t="s">
        <x:v>26</x:v>
      </x:c>
      <x:c r="B31" s="9" t="n">
        <x:f aca="0">COUNTIFS(Catalog!$D$2:$D$200,"&gt;=2010",Catalog!$D$2:$D$200,"&lt;=2019")</x:f>
        <x:v>8</x:v>
      </x:c>
    </x:row>
    <x:row r="32" ht="15" hidden="0">
      <x:c r="A32" s="9" t="s">
        <x:v>27</x:v>
      </x:c>
      <x:c r="B32" s="9" t="n">
        <x:f aca="0">COUNTIFS(Catalog!$D$2:$D$200,"&gt;=2020",Catalog!$D$2:$D$200,"&lt;=2029")</x:f>
        <x:v>5</x:v>
      </x:c>
    </x:row>
    <x:row r="34">
      <x:c r="A34" t="str">
        <x:v>Additional publishers</x:v>
      </x:c>
    </x:row>
    <x:row r="35">
      <x:c r="A35" t="str">
        <x:v>Rough Cut Comics</x:v>
      </x:c>
      <x:c r="B35" t="n">
        <x:f>COUNTIF(Catalog!$E$2:$E$200,A35)</x:f>
        <x:v>1</x:v>
      </x:c>
    </x:row>
    <x:row r="36">
      <x:c r="A36" t="str">
        <x:v>Weissblech Comics</x:v>
      </x:c>
      <x:c r="B36" t="n">
        <x:f>COUNTIF(Catalog!$E$2:$E$200,A36)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5" hidden="0" customWidth="1"/>
    <x:col min="2" max="2" width="30" hidden="0" customWidth="1"/>
    <x:col min="3" max="4" width="7" hidden="0" customWidth="1"/>
    <x:col min="5" max="6" width="22" hidden="0" customWidth="1"/>
    <x:col min="7" max="7" width="42" hidden="0" customWidth="1"/>
    <x:col min="8" max="8" width="30" hidden="0" customWidth="1"/>
    <x:col min="9" max="9" width="16" hidden="0" customWidth="1"/>
    <x:col min="10" max="10" width="24" hidden="0" customWidth="1"/>
    <x:col min="11" max="11" width="26" hidden="0" customWidth="1"/>
    <x:col min="12" max="12" width="14" hidden="0" customWidth="1"/>
    <x:col min="13" max="13" width="24" hidden="0" customWidth="1"/>
    <x:col min="14" max="14" width="22" hidden="0" customWidth="1"/>
    <x:col min="15" max="15" width="14" hidden="0" customWidth="1"/>
    <x:col min="16" max="16" width="12" hidden="0" customWidth="1"/>
    <x:col min="17" max="17" width="11" hidden="0" customWidth="1"/>
    <x:col min="18" max="18" width="16" hidden="0" customWidth="1"/>
    <x:col min="19" max="19" width="12" hidden="0" customWidth="1"/>
    <x:col min="20" max="20" width="40" hidden="0" customWidth="1"/>
    <x:col min="21" max="21" width="48" hidden="0" customWidth="1"/>
    <x:col min="22" max="23" width="60" hidden="0" customWidth="1"/>
    <x:col min="24" max="24" width="70" hidden="0" customWidth="1"/>
    <x:col min="25" max="25" width="13" hidden="0" customWidth="1"/>
    <x:col min="26" max="28" width="50" hidden="0" customWidth="1"/>
    <x:col min="29" max="29" width="22" hidden="0" customWidth="1"/>
    <x:col min="30" max="30" width="14" hidden="0" customWidth="1"/>
    <x:col min="31" max="31" width="16" hidden="0" customWidth="1"/>
    <x:col min="32" max="32" width="22" hidden="0" customWidth="1"/>
  </x:cols>
  <x:sheetData>
    <x:row r="1" ht="30" hidden="0" customHeight="1">
      <x:c r="A1" s="10" t="s">
        <x:v>28</x:v>
      </x:c>
      <x:c r="B1" s="10" t="s">
        <x:v>29</x:v>
      </x:c>
      <x:c r="C1" s="10" t="s">
        <x:v>30</x:v>
      </x:c>
      <x:c r="D1" s="10" t="s">
        <x:v>31</x:v>
      </x:c>
      <x:c r="E1" s="10" t="s">
        <x:v>32</x:v>
      </x:c>
      <x:c r="F1" s="10" t="s">
        <x:v>33</x:v>
      </x:c>
      <x:c r="G1" s="10" t="s">
        <x:v>34</x:v>
      </x:c>
      <x:c r="H1" s="10" t="s">
        <x:v>35</x:v>
      </x:c>
      <x:c r="I1" s="10" t="s">
        <x:v>36</x:v>
      </x:c>
      <x:c r="J1" s="10" t="s">
        <x:v>37</x:v>
      </x:c>
      <x:c r="K1" s="10" t="s">
        <x:v>38</x:v>
      </x:c>
      <x:c r="L1" s="10" t="s">
        <x:v>39</x:v>
      </x:c>
      <x:c r="M1" s="10" t="s">
        <x:v>40</x:v>
      </x:c>
      <x:c r="N1" s="10" t="s">
        <x:v>41</x:v>
      </x:c>
      <x:c r="O1" s="10" t="s">
        <x:v>42</x:v>
      </x:c>
      <x:c r="P1" s="10" t="s">
        <x:v>43</x:v>
      </x:c>
      <x:c r="Q1" s="10" t="s">
        <x:v>44</x:v>
      </x:c>
      <x:c r="R1" s="10" t="s">
        <x:v>45</x:v>
      </x:c>
      <x:c r="S1" s="10" t="s">
        <x:v>46</x:v>
      </x:c>
      <x:c r="T1" s="10" t="s">
        <x:v>47</x:v>
      </x:c>
      <x:c r="U1" s="10" t="s">
        <x:v>48</x:v>
      </x:c>
      <x:c r="V1" s="10" t="s">
        <x:v>49</x:v>
      </x:c>
      <x:c r="W1" s="10" t="s">
        <x:v>50</x:v>
      </x:c>
      <x:c r="X1" s="10" t="s">
        <x:v>51</x:v>
      </x:c>
      <x:c r="Y1" s="10" t="s">
        <x:v>52</x:v>
      </x:c>
      <x:c r="Z1" s="10" t="s">
        <x:v>53</x:v>
      </x:c>
      <x:c r="AA1" s="10" t="s">
        <x:v>54</x:v>
      </x:c>
      <x:c r="AB1" s="10" t="s">
        <x:v>55</x:v>
      </x:c>
      <x:c r="AC1" s="10" t="s">
        <x:v>56</x:v>
      </x:c>
      <x:c r="AD1" s="10" t="s">
        <x:v>57</x:v>
      </x:c>
      <x:c r="AE1" s="10" t="s">
        <x:v>58</x:v>
      </x:c>
      <x:c r="AF1" s="10" t="s">
        <x:v>59</x:v>
      </x:c>
    </x:row>
    <x:row r="2" ht="48" hidden="0" customHeight="1">
      <x:c r="A2" s="22" t="str">
        <x:v>CL-AV1-0001</x:v>
      </x:c>
      <x:c r="B2" s="22" t="str">
        <x:v>ShadowHawk</x:v>
      </x:c>
      <x:c r="C2" s="22" t="str">
        <x:v>#14</x:v>
      </x:c>
      <x:c r="D2" s="21" t="n">
        <x:v>1994</x:v>
      </x:c>
      <x:c r="E2" s="22" t="str">
        <x:v>Image Comics</x:v>
      </x:c>
      <x:c r="F2" s="22" t="str">
        <x:v>Jim Valentino (pencils); Randy Queen (inks)</x:v>
      </x:c>
      <x:c r="G2" s="22" t="str">
        <x:v>Standard cover</x:v>
      </x:c>
      <x:c r="H2" s="22" t="str">
        <x:v>The Avengers #1 (1963, Jack Kirby &amp; Dick Ayers)</x:v>
      </x:c>
      <x:c r="I2" s="22" t="str">
        <x:v>Parody / homage</x:v>
      </x:c>
      <x:c r="J2" s="22" t="str">
        <x:v>ShadowHawk</x:v>
      </x:c>
      <x:c r="K2" s="22" t="str">
        <x:v>Not documented in reviewed sources</x:v>
      </x:c>
      <x:c r="L2" s="22" t="str">
        <x:v>Not documented in reviewed sources</x:v>
      </x:c>
      <x:c r="M2" s="22" t="str">
        <x:v>Not documented in reviewed sources</x:v>
      </x:c>
      <x:c r="N2" s="22" t="str">
        <x:v>Standard cover</x:v>
      </x:c>
      <x:c r="O2" s="22" t="str">
        <x:v>US / English</x:v>
      </x:c>
      <x:c r="P2" s="20" t="n">
        <x:v>34624</x:v>
      </x:c>
      <x:c r="Q2" s="22" t="str">
        <x:v>Not Owned</x:v>
      </x:c>
      <x:c r="R2" s="22" t="str">
        <x:v>Not supplied</x:v>
      </x:c>
      <x:c r="S2" s="22" t="str">
        <x:v>Show</x:v>
      </x:c>
      <x:c r="T2" s="22" t="str">
        <x:v>shadowhawk-14-1994-standard-cover-avengers-1-1963-homage</x:v>
      </x:c>
      <x:c r="U2" s="22" t="str">
        <x:v>ShadowHawk #14 (1994) – Standard cover | Avengers #1 (1963) Homage</x:v>
      </x:c>
      <x:c r="V2" s="22" t="str">
        <x:v>ShadowHawk #14 (Image Comics, 1994) restages The Avengers #1 (1963, Jack Kirby &amp; Dick Ayers), starring ShadowHawk and the 1963 characters.</x:v>
      </x:c>
      <x:c r="W2" s="22" t="str">
        <x:v>Listed on galko's League of Comic Geeks list 'Cover Homage: Avengers #1'.</x:v>
      </x:c>
      <x:c r="X2" s="22" t="str">
        <x:v>'I'd rather be in 1963' cover tying into Image's 1963 Silver Age pastiche. Cover credit researched in this pass. Original galko lead retained; evidence links updated where corroboration was found. Exact cover scan visually reviewed. Composition confirmed from the thumbnail in the galko PDF. Some depicted identities remain unresolved.</x:v>
      </x:c>
      <x:c r="Y2" s="23" t="str">
        <x:v>Partial</x:v>
      </x:c>
      <x:c r="Z2" s="24" t="str">
        <x:v>https://leagueofcomicgeeks.com/comic/3827810/shadowhawk-14</x:v>
      </x:c>
      <x:c r="AA2" s="24" t="str">
        <x:v>https://www.mycomicshop.com/search?mingr=0&amp;q=Shadowhawk+14</x:v>
      </x:c>
      <x:c r="AB2" s="24" t="str">
        <x:v>https://s3.amazonaws.com/comicgeeks/comics/covers/large-3827810.jpg</x:v>
      </x:c>
      <x:c r="AC2" s="22" t="str">
        <x:v>CL-AV1-0001.jpg</x:v>
      </x:c>
      <x:c r="AD2" s="22" t="str">
        <x:v>Not documented in reviewed sources</x:v>
      </x:c>
      <x:c r="AE2" s="22" t="str">
        <x:v>Published</x:v>
      </x:c>
      <x:c r="AF2" s="22" t="str">
        <x:v>Reviewed 2026-10-19</x:v>
      </x:c>
    </x:row>
    <x:row r="3" ht="48" hidden="0" customHeight="1">
      <x:c r="A3" s="22" t="str">
        <x:v>CL-AV1-0002</x:v>
      </x:c>
      <x:c r="B3" s="22" t="str">
        <x:v>Thunderstrike</x:v>
      </x:c>
      <x:c r="C3" s="22" t="str">
        <x:v>#21</x:v>
      </x:c>
      <x:c r="D3" s="21" t="n">
        <x:v>1995</x:v>
      </x:c>
      <x:c r="E3" s="22" t="str">
        <x:v>Marvel Comics</x:v>
      </x:c>
      <x:c r="F3" s="22" t="str">
        <x:v>Ron Frenz (pencils); Al Milgrom (inks); Chris De Felippo (colors)</x:v>
      </x:c>
      <x:c r="G3" s="22" t="str">
        <x:v>Standard cover</x:v>
      </x:c>
      <x:c r="H3" s="22" t="str">
        <x:v>The Avengers #1 (1963, Jack Kirby &amp; Dick Ayers)</x:v>
      </x:c>
      <x:c r="I3" s="22" t="str">
        <x:v>Direct homage</x:v>
      </x:c>
      <x:c r="J3" s="22" t="str">
        <x:v>Thunderstrike; War Machine; Ant-Man; She-Hulk; Loki</x:v>
      </x:c>
      <x:c r="K3" s="22" t="str">
        <x:v>Not documented in reviewed sources</x:v>
      </x:c>
      <x:c r="L3" s="22" t="str">
        <x:v>Not documented in reviewed sources</x:v>
      </x:c>
      <x:c r="M3" s="22" t="str">
        <x:v>Not documented in reviewed sources</x:v>
      </x:c>
      <x:c r="N3" s="22" t="str">
        <x:v>Standard cover</x:v>
      </x:c>
      <x:c r="O3" s="22" t="str">
        <x:v>US / English</x:v>
      </x:c>
      <x:c r="P3" s="20" t="n">
        <x:v>34814</x:v>
      </x:c>
      <x:c r="Q3" s="22" t="str">
        <x:v>Not Owned</x:v>
      </x:c>
      <x:c r="R3" s="22" t="str">
        <x:v>Not supplied</x:v>
      </x:c>
      <x:c r="S3" s="22" t="str">
        <x:v>Show</x:v>
      </x:c>
      <x:c r="T3" s="22" t="str">
        <x:v>thunderstrike-21-1995-standard-cover-avengers-1-1963-homage</x:v>
      </x:c>
      <x:c r="U3" s="22" t="str">
        <x:v>Thunderstrike #21 (1995) – Standard cover | Avengers #1 (1963) Homage</x:v>
      </x:c>
      <x:c r="V3" s="22" t="str">
        <x:v>Thunderstrike #21 (Marvel Comics, 1995) restages The Avengers #1 (1963, Jack Kirby &amp; Dick Ayers), starring Thunderstrike, War Machine, Ant-Man, She-Hulk.</x:v>
      </x:c>
      <x:c r="W3" s="22" t="str">
        <x:v>Listed on galko's League of Comic Geeks list 'Cover Homage: Avengers #1'. Also on cbishop's Comic Vine list 'Avengers #1 (Homages #26)' (independent second catalog).</x:v>
      </x:c>
      <x:c r="X3" s="22" t="str">
        <x:v>Recreates the trade dress ('The Everyman Avenger' banner, character corner boxes). Cover credit researched in this pass. Original galko lead retained; evidence links updated where corroboration was found. Exact cover scan visually reviewed. Composition confirmed from the thumbnail in the galko PDF. GCD on-sale date is April 25, 1995; June is the cover month, superseding the prior June 1 placeholder.</x:v>
      </x:c>
      <x:c r="Y3" s="25" t="str">
        <x:v>Verified</x:v>
      </x:c>
      <x:c r="Z3" s="24" t="str">
        <x:v>https://leagueofcomicgeeks.com/comic/4185947/thunderstrike-21</x:v>
      </x:c>
      <x:c r="AA3" s="24" t="str">
        <x:v>https://www.comics.org/issue/57242/</x:v>
      </x:c>
      <x:c r="AB3" s="24" t="str">
        <x:v>https://s3.amazonaws.com/comicgeeks/comics/covers/large-4185947.jpg</x:v>
      </x:c>
      <x:c r="AC3" s="22" t="str">
        <x:v>CL-AV1-0002.jpg</x:v>
      </x:c>
      <x:c r="AD3" s="22" t="str">
        <x:v>Not documented in reviewed sources</x:v>
      </x:c>
      <x:c r="AE3" s="22" t="str">
        <x:v>Published</x:v>
      </x:c>
      <x:c r="AF3" s="22" t="str">
        <x:v>Reviewed 2026-10-19</x:v>
      </x:c>
    </x:row>
    <x:row r="4" ht="36" hidden="0" customHeight="1">
      <x:c r="A4" s="22" t="str">
        <x:v>CL-AV1-0003</x:v>
      </x:c>
      <x:c r="B4" s="22" t="str">
        <x:v>The Incredible Hulk</x:v>
      </x:c>
      <x:c r="C4" s="22" t="str">
        <x:v>#445</x:v>
      </x:c>
      <x:c r="D4" s="21" t="n">
        <x:v>1996</x:v>
      </x:c>
      <x:c r="E4" s="22" t="str">
        <x:v>Marvel Comics</x:v>
      </x:c>
      <x:c r="F4" s="22" t="str">
        <x:v>Carlos Mota (pencils); Joe Pimentel (inks), Deodato Studios</x:v>
      </x:c>
      <x:c r="G4" s="22" t="str">
        <x:v>Standard cover</x:v>
      </x:c>
      <x:c r="H4" s="22" t="str">
        <x:v>The Avengers #1 (1963, Jack Kirby &amp; Dick Ayers)</x:v>
      </x:c>
      <x:c r="I4" s="22" t="str">
        <x:v>Direct homage</x:v>
      </x:c>
      <x:c r="J4" s="22" t="str">
        <x:v>Hulk; Falcon; Hawkeye; Vision; Onslaught</x:v>
      </x:c>
      <x:c r="K4" s="22" t="str">
        <x:v>Not documented in reviewed sources</x:v>
      </x:c>
      <x:c r="L4" s="22" t="str">
        <x:v>Not documented in reviewed sources</x:v>
      </x:c>
      <x:c r="M4" s="22" t="str">
        <x:v>Not documented in reviewed sources</x:v>
      </x:c>
      <x:c r="N4" s="22" t="str">
        <x:v>Standard cover</x:v>
      </x:c>
      <x:c r="O4" s="22" t="str">
        <x:v>US / English</x:v>
      </x:c>
      <x:c r="P4" s="20" t="n">
        <x:v>35263</x:v>
      </x:c>
      <x:c r="Q4" s="22" t="str">
        <x:v>Not Owned</x:v>
      </x:c>
      <x:c r="R4" s="22" t="str">
        <x:v>Not supplied</x:v>
      </x:c>
      <x:c r="S4" s="22" t="str">
        <x:v>Show</x:v>
      </x:c>
      <x:c r="T4" s="22" t="str">
        <x:v>the-incredible-hulk-445-1996-standard-cover-avengers-1-1963-homage</x:v>
      </x:c>
      <x:c r="U4" s="22" t="str">
        <x:v>The Incredible Hulk #445 (1996) – Standard cover | Avengers #1 (1963) Homage</x:v>
      </x:c>
      <x:c r="V4" s="22" t="str">
        <x:v>The Incredible Hulk #445 (Marvel Comics, 1996) restages The Avengers #1 (1963, Jack Kirby &amp; Dick Ayers), starring Hulk.</x:v>
      </x:c>
      <x:c r="W4" s="22" t="str">
        <x:v>Listed on galko's League of Comic Geeks list 'Cover Homage: Avengers #1'.</x:v>
      </x:c>
      <x:c r="X4" s="22" t="str">
        <x:v>Cover credit researched in this pass. Thumbnail shows a loose restaging; Original galko lead retained; evidence links updated where corroboration was found. Exact cover scan visually reviewed. Composition confirmed from the thumbnail in the galko PDF.</x:v>
      </x:c>
      <x:c r="Y4" s="23" t="str">
        <x:v>Verified</x:v>
      </x:c>
      <x:c r="Z4" s="24" t="str">
        <x:v>https://leagueofcomicgeeks.com/comic/2034267/the-incredible-hulk-445</x:v>
      </x:c>
      <x:c r="AA4" s="24" t="str">
        <x:v>https://www.comics.org/issue/59276/</x:v>
      </x:c>
      <x:c r="AB4" s="24" t="str">
        <x:v>https://s3.amazonaws.com/comicgeeks/comics/covers/large-2034267.jpg</x:v>
      </x:c>
      <x:c r="AC4" s="22" t="str">
        <x:v>CL-AV1-0003.jpg</x:v>
      </x:c>
      <x:c r="AD4" s="22" t="str">
        <x:v>Not documented in reviewed sources</x:v>
      </x:c>
      <x:c r="AE4" s="22" t="str">
        <x:v>Published</x:v>
      </x:c>
      <x:c r="AF4" s="22" t="str">
        <x:v>Reviewed 2026-10-19</x:v>
      </x:c>
    </x:row>
    <x:row r="5" ht="48" hidden="0" customHeight="1">
      <x:c r="A5" s="22" t="str">
        <x:v>CL-AV1-0004</x:v>
      </x:c>
      <x:c r="B5" s="22" t="str">
        <x:v>SFA Spotlight</x:v>
      </x:c>
      <x:c r="C5" s="22" t="str">
        <x:v>#1</x:v>
      </x:c>
      <x:c r="D5" s="21" t="n">
        <x:v>1998</x:v>
      </x:c>
      <x:c r="E5" s="22" t="str">
        <x:v>Shanda Fantasy Arts</x:v>
      </x:c>
      <x:c r="F5" s="22" t="str">
        <x:v>Mike Sagara</x:v>
      </x:c>
      <x:c r="G5" s="22" t="str">
        <x:v>Standard cover (Valiant Varmints)</x:v>
      </x:c>
      <x:c r="H5" s="22" t="str">
        <x:v>The Avengers #1 (1963, Jack Kirby &amp; Dick Ayers)</x:v>
      </x:c>
      <x:c r="I5" s="22" t="str">
        <x:v>Parody / homage</x:v>
      </x:c>
      <x:c r="J5" s="22" t="str">
        <x:v>Beatrix Farmer; Bullet Crow; Fission Chicken; Moon Mouse; Phantom Bunny; Savage Squirrel; Snowbuni; Superswine</x:v>
      </x:c>
      <x:c r="K5" s="22" t="str">
        <x:v>Not documented in reviewed sources</x:v>
      </x:c>
      <x:c r="L5" s="22" t="str">
        <x:v>Not documented in reviewed sources</x:v>
      </x:c>
      <x:c r="M5" s="22" t="str">
        <x:v>Not documented in reviewed sources</x:v>
      </x:c>
      <x:c r="N5" s="22" t="str">
        <x:v>Standard cover</x:v>
      </x:c>
      <x:c r="O5" s="22" t="str">
        <x:v>US / English</x:v>
      </x:c>
      <x:c r="P5" s="20" t="n">
        <x:v>35837</x:v>
      </x:c>
      <x:c r="Q5" s="22" t="str">
        <x:v>Not Owned</x:v>
      </x:c>
      <x:c r="R5" s="22" t="str">
        <x:v>Not supplied</x:v>
      </x:c>
      <x:c r="S5" s="22" t="str">
        <x:v>Show</x:v>
      </x:c>
      <x:c r="T5" s="22" t="str">
        <x:v>sfa-spotlight-1-1998-standard-cover-valiant-varmints-avengers-1-1963-homage</x:v>
      </x:c>
      <x:c r="U5" s="22" t="str">
        <x:v>SFA Spotlight #1 (1998) – Standard cover (Valiant Varmints) | Avengers #1 (1963) Homage</x:v>
      </x:c>
      <x:c r="V5" s="22" t="str">
        <x:v>SFA Spotlight #1 (Shanda Fantasy Arts, 1998) restages The Avengers #1 (1963, Jack Kirby &amp; Dick Ayers), starring Valiant Varmints (funny-animal team).</x:v>
      </x:c>
      <x:c r="W5" s="22" t="str">
        <x:v>Listed on galko's League of Comic Geeks list 'Cover Homage: Avengers #1'. Also on cbishop's Comic Vine list 'Avengers #1 (Homages #26)' (independent second catalog).</x:v>
      </x:c>
      <x:c r="X5" s="22" t="str">
        <x:v>Funny-animal parody with matching trade dress. Cover credit researched in this pass. Original galko lead retained; evidence links updated where corroboration was found. Exact cover scan visually reviewed. Composition confirmed from the thumbnail in the galko PDF.</x:v>
      </x:c>
      <x:c r="Y5" s="25" t="str">
        <x:v>Verified</x:v>
      </x:c>
      <x:c r="Z5" s="24" t="str">
        <x:v>https://leagueofcomicgeeks.com/comic/6271104/sfa-spotlight-1</x:v>
      </x:c>
      <x:c r="AA5" s="24" t="str">
        <x:v>https://www.comics.org/issue/386726/</x:v>
      </x:c>
      <x:c r="AB5" s="24" t="str">
        <x:v>https://s3.amazonaws.com/comicgeeks/comics/covers/large-6271104.jpg</x:v>
      </x:c>
      <x:c r="AC5" s="22" t="str">
        <x:v>CL-AV1-0004.jpg</x:v>
      </x:c>
      <x:c r="AD5" s="22" t="str">
        <x:v>Not documented in reviewed sources</x:v>
      </x:c>
      <x:c r="AE5" s="22" t="str">
        <x:v>Published</x:v>
      </x:c>
      <x:c r="AF5" s="22" t="str">
        <x:v>Reviewed 2026-10-19</x:v>
      </x:c>
    </x:row>
    <x:row r="6" ht="24" hidden="0" customHeight="1">
      <x:c r="A6" s="22" t="str">
        <x:v>CL-AV1-0005</x:v>
      </x:c>
      <x:c r="B6" s="22" t="str">
        <x:v>10th Muse</x:v>
      </x:c>
      <x:c r="C6" s="22" t="str">
        <x:v>#1</x:v>
      </x:c>
      <x:c r="D6" s="21" t="n">
        <x:v>2002</x:v>
      </x:c>
      <x:c r="E6" s="22" t="str">
        <x:v>Avatar Press</x:v>
      </x:c>
      <x:c r="F6" s="22" t="str">
        <x:v>Andy Park</x:v>
      </x:c>
      <x:c r="G6" s="22" t="str">
        <x:v>Cover A / Andy Park variant</x:v>
      </x:c>
      <x:c r="H6" s="22" t="str">
        <x:v>The Avengers #1 (1963, Jack Kirby &amp; Dick Ayers)</x:v>
      </x:c>
      <x:c r="I6" s="22" t="str">
        <x:v>Direct homage</x:v>
      </x:c>
      <x:c r="J6" s="22" t="str">
        <x:v>10th Muse; Isis; Orion the Hunter; Trident; Atlas; Overthrow</x:v>
      </x:c>
      <x:c r="K6" s="22" t="str">
        <x:v>Not documented in reviewed sources</x:v>
      </x:c>
      <x:c r="L6" s="22" t="str">
        <x:v>Not documented in reviewed sources</x:v>
      </x:c>
      <x:c r="M6" s="22" t="str">
        <x:v>Not documented in reviewed sources</x:v>
      </x:c>
      <x:c r="N6" s="22" t="str">
        <x:v>Variant cover</x:v>
      </x:c>
      <x:c r="O6" s="22" t="str">
        <x:v>US / English</x:v>
      </x:c>
      <x:c r="P6" s="20" t="n">
        <x:v>37438</x:v>
      </x:c>
      <x:c r="Q6" s="22" t="str">
        <x:v>Not Owned</x:v>
      </x:c>
      <x:c r="R6" s="22" t="str">
        <x:v>Not supplied</x:v>
      </x:c>
      <x:c r="S6" s="22" t="str">
        <x:v>Show</x:v>
      </x:c>
      <x:c r="T6" s="22" t="str">
        <x:v>10th-muse-1-2002-park-variant-avengers-1-1963-homage</x:v>
      </x:c>
      <x:c r="U6" s="22" t="str">
        <x:v>10th Muse #1 (2002) – Park Variant | Avengers #1 (1963) Homage</x:v>
      </x:c>
      <x:c r="V6" s="22" t="str">
        <x:v>10th Muse #1 (Avatar Press, 2002) restages The Avengers #1 (1963, Jack Kirby &amp; Dick Ayers), starring 10th Muse.</x:v>
      </x:c>
      <x:c r="W6" s="22" t="str">
        <x:v>Listed on galko's League of Comic Geeks list 'Cover Homage: Avengers #1'. Also on cbishop's Comic Vine list 'Avengers #1 (Homages #26)' (independent second catalog).</x:v>
      </x:c>
      <x:c r="X6" s="22" t="str">
        <x:v>Avatar publisher retail page confirms Cover A by Andy Park; full scan displays Avengers #1 layout and Odyssey team. This resolves the prior A/B variant conflict.</x:v>
      </x:c>
      <x:c r="Y6" s="25" t="str">
        <x:v>Verified</x:v>
      </x:c>
      <x:c r="Z6" s="24" t="str">
        <x:v>https://leagueofcomicgeeks.com/comic/6619991/10th-muse-1?variant=1327209</x:v>
      </x:c>
      <x:c r="AA6" s="24" t="str">
        <x:v>https://www.comcav.net/products/10th-muse-1a-andy-park</x:v>
      </x:c>
      <x:c r="AB6" s="24" t="str">
        <x:v>https://www.comcav.net/cdn/shop/files/1A-TM10PARKCOVER_copy.jpg?v=1739047843</x:v>
      </x:c>
      <x:c r="AC6" s="22" t="str">
        <x:v>CL-AV1-0005-primary.jpg</x:v>
      </x:c>
      <x:c r="AD6" s="22" t="str">
        <x:v>Not documented in reviewed sources</x:v>
      </x:c>
      <x:c r="AE6" s="22" t="str">
        <x:v>Published</x:v>
      </x:c>
      <x:c r="AF6" s="22" t="str">
        <x:v>Reviewed 2026-10-19</x:v>
      </x:c>
    </x:row>
    <x:row r="7" ht="60" hidden="0" customHeight="1">
      <x:c r="A7" s="22" t="str">
        <x:v>CL-AV1-0006</x:v>
      </x:c>
      <x:c r="B7" s="22" t="str">
        <x:v>The Freedom Collective</x:v>
      </x:c>
      <x:c r="C7" s="22" t="str">
        <x:v>#1</x:v>
      </x:c>
      <x:c r="D7" s="21" t="n">
        <x:v>2004</x:v>
      </x:c>
      <x:c r="E7" s="22" t="str">
        <x:v>Rough Cut Comics</x:v>
      </x:c>
      <x:c r="F7" s="22" t="str">
        <x:v>Dominic Regan (pencils); Colin Barr (inks)</x:v>
      </x:c>
      <x:c r="G7" s="22" t="str">
        <x:v>Standard cover</x:v>
      </x:c>
      <x:c r="H7" s="22" t="str">
        <x:v>The Avengers #1 (1963, Jack Kirby &amp; Dick Ayers)</x:v>
      </x:c>
      <x:c r="I7" s="22" t="str">
        <x:v>Parody / homage</x:v>
      </x:c>
      <x:c r="J7" s="22" t="str">
        <x:v>Krimson Kommisar; MiG-4; Mastodon; Ajys; Homeland</x:v>
      </x:c>
      <x:c r="K7" s="22" t="str">
        <x:v>Not documented in reviewed sources</x:v>
      </x:c>
      <x:c r="L7" s="22" t="str">
        <x:v>Not documented in reviewed sources</x:v>
      </x:c>
      <x:c r="M7" s="22" t="str">
        <x:v>Not documented in reviewed sources</x:v>
      </x:c>
      <x:c r="N7" s="22" t="str">
        <x:v>Standard cover</x:v>
      </x:c>
      <x:c r="O7" s="22" t="str">
        <x:v>UK / English</x:v>
      </x:c>
      <x:c r="P7" s="20" t="str">
        <x:v>2004</x:v>
      </x:c>
      <x:c r="Q7" s="22" t="str">
        <x:v>Not Owned</x:v>
      </x:c>
      <x:c r="R7" s="22" t="str">
        <x:v>Not supplied</x:v>
      </x:c>
      <x:c r="S7" s="22" t="str">
        <x:v>Show</x:v>
      </x:c>
      <x:c r="T7" s="22" t="str">
        <x:v>the-freedom-collective-1-2004-standard-cover-avengers-1-1963-homage</x:v>
      </x:c>
      <x:c r="U7" s="22" t="str">
        <x:v>The Freedom Collective #1 (2004) – Standard cover | Avengers #1 (1963) Homage</x:v>
      </x:c>
      <x:c r="V7" s="22" t="str">
        <x:v>The Freedom Collective #1 (Other (independent; LCG lists 'Other'), 2004) restages The Avengers #1 (1963, Jack Kirby &amp; Dick Ayers), starring The Freedom Collective.</x:v>
      </x:c>
      <x:c r="W7" s="22" t="str">
        <x:v>Listed on galko's League of Comic Geeks list 'Cover Homage: Avengers #1'.</x:v>
      </x:c>
      <x:c r="X7" s="22" t="str">
        <x:v>'Communism's Mightiest Super-Heroes!' parody of the trade dress. Publisher and artist not in the LCG record. Original galko lead retained; evidence links updated where corroboration was found. Exact cover scan visually reviewed. Year-only retained: sources conflict (2002 copyright preview, 2003 GoCollect versus 2004 GCD); no invented January 1 date. Publisher corrected to Rough Cut Comics. Some depicted identities remain unresolved.</x:v>
      </x:c>
      <x:c r="Y7" s="23" t="str">
        <x:v>Partial</x:v>
      </x:c>
      <x:c r="Z7" s="24" t="str">
        <x:v>https://leagueofcomicgeeks.com/comic/6808988/the-freedom-collective-1</x:v>
      </x:c>
      <x:c r="AA7" s="24" t="str">
        <x:v>https://www.comics.org/issue/788986/</x:v>
      </x:c>
      <x:c r="AB7" s="24" t="str">
        <x:v>https://s3.amazonaws.com/comicgeeks/comics/covers/large-6808988.jpg</x:v>
      </x:c>
      <x:c r="AC7" s="22" t="str">
        <x:v>CL-AV1-0006.jpg</x:v>
      </x:c>
      <x:c r="AD7" s="22" t="str">
        <x:v>Not documented in reviewed sources</x:v>
      </x:c>
      <x:c r="AE7" s="22" t="str">
        <x:v>Published</x:v>
      </x:c>
      <x:c r="AF7" s="22" t="str">
        <x:v>Reviewed 2026-10-19</x:v>
      </x:c>
    </x:row>
    <x:row r="8" ht="48" hidden="0" customHeight="1">
      <x:c r="A8" s="22" t="str">
        <x:v>CL-AV1-0007</x:v>
      </x:c>
      <x:c r="B8" s="22" t="str">
        <x:v>Marvel Zombies HC</x:v>
      </x:c>
      <x:c r="C8" s="22" t="str">
        <x:v>Collected edition (unnumbered)</x:v>
      </x:c>
      <x:c r="D8" s="21" t="n">
        <x:v>2007</x:v>
      </x:c>
      <x:c r="E8" s="22" t="str">
        <x:v>Marvel Comics</x:v>
      </x:c>
      <x:c r="F8" s="22" t="str">
        <x:v>Arthur Suydam</x:v>
      </x:c>
      <x:c r="G8" s="22" t="str">
        <x:v>4th Printing</x:v>
      </x:c>
      <x:c r="H8" s="22" t="str">
        <x:v>The Avengers #1 (1963, Jack Kirby &amp; Dick Ayers)</x:v>
      </x:c>
      <x:c r="I8" s="22" t="str">
        <x:v>Parody / homage</x:v>
      </x:c>
      <x:c r="J8" s="22" t="str">
        <x:v>Iron Man; Hulk; Thor; Ant-Man; Wasp; Loki</x:v>
      </x:c>
      <x:c r="K8" s="22" t="str">
        <x:v>Not documented in reviewed sources</x:v>
      </x:c>
      <x:c r="L8" s="22" t="str">
        <x:v>Not documented in reviewed sources</x:v>
      </x:c>
      <x:c r="M8" s="22" t="str">
        <x:v>Not documented in reviewed sources</x:v>
      </x:c>
      <x:c r="N8" s="22" t="str">
        <x:v>Hardcover</x:v>
      </x:c>
      <x:c r="O8" s="22" t="str">
        <x:v>US / English</x:v>
      </x:c>
      <x:c r="P8" s="20" t="n">
        <x:v>39211</x:v>
      </x:c>
      <x:c r="Q8" s="22" t="str">
        <x:v>Not Owned</x:v>
      </x:c>
      <x:c r="R8" s="22" t="str">
        <x:v>Not supplied</x:v>
      </x:c>
      <x:c r="S8" s="22" t="str">
        <x:v>Show</x:v>
      </x:c>
      <x:c r="T8" s="22" t="str">
        <x:v>marvel-zombies-hc-2007-4th-printing-avengers-1-1963-homage</x:v>
      </x:c>
      <x:c r="U8" s="22" t="str">
        <x:v>Marvel Zombies HC (2007) – 4th Printing | Avengers #1 (1963) Homage</x:v>
      </x:c>
      <x:c r="V8" s="22" t="str">
        <x:v>Marvel Zombies HC (Marvel Comics, 2007) restages The Avengers #1 (1963, Jack Kirby &amp; Dick Ayers), starring Zombie Avengers.</x:v>
      </x:c>
      <x:c r="W8" s="22" t="str">
        <x:v>Listed on galko's League of Comic Geeks list 'Cover Homage: Avengers #1'. Marvel Zombies collection printings carry Suydam zombie homage covers (Wikipedia, Arthur Suydam).</x:v>
      </x:c>
      <x:c r="X8" s="22" t="str">
        <x:v>Collected edition, kept with a note. Artist from the series' known homage program.</x:v>
      </x:c>
      <x:c r="Y8" s="23" t="str">
        <x:v>Partial</x:v>
      </x:c>
      <x:c r="Z8" s="24" t="str">
        <x:v>https://leagueofcomicgeeks.com/comic/3599675/marvel-zombies-hc?variant=3034521</x:v>
      </x:c>
      <x:c r="AA8" s="24" t="str">
        <x:v>https://leagueofcomicgeeks.com/profile/galko/lists/8609/cover-homage-avengers-1</x:v>
      </x:c>
      <x:c r="AB8" s="24" t="str">
        <x:v>https://s3.amazonaws.com/comicgeeks/comics/covers/large-3034521.jpg</x:v>
      </x:c>
      <x:c r="AC8" s="22" t="str">
        <x:v>CL-AV1-0007.jpg</x:v>
      </x:c>
      <x:c r="AD8" s="22" t="str">
        <x:v>Not documented in reviewed sources</x:v>
      </x:c>
      <x:c r="AE8" s="22" t="str">
        <x:v>Published</x:v>
      </x:c>
      <x:c r="AF8" s="22" t="str">
        <x:v>Reviewed 2026-10-19</x:v>
      </x:c>
    </x:row>
    <x:row r="9" ht="36" hidden="0" customHeight="1">
      <x:c r="A9" s="22" t="str">
        <x:v>CL-AV1-0008</x:v>
      </x:c>
      <x:c r="B9" s="22" t="str">
        <x:v>The New Avengers</x:v>
      </x:c>
      <x:c r="C9" s="22" t="str">
        <x:v>#40</x:v>
      </x:c>
      <x:c r="D9" s="21" t="n">
        <x:v>2008</x:v>
      </x:c>
      <x:c r="E9" s="22" t="str">
        <x:v>Marvel Comics</x:v>
      </x:c>
      <x:c r="F9" s="22" t="str">
        <x:v>Aleksi Briclot</x:v>
      </x:c>
      <x:c r="G9" s="22" t="str">
        <x:v>Standard cover (Secret Invasion)</x:v>
      </x:c>
      <x:c r="H9" s="22" t="str">
        <x:v>The Avengers #1 (1963, Jack Kirby &amp; Dick Ayers)</x:v>
      </x:c>
      <x:c r="I9" s="22" t="str">
        <x:v>Parody / homage</x:v>
      </x:c>
      <x:c r="J9" s="22" t="str">
        <x:v>Skrulls</x:v>
      </x:c>
      <x:c r="K9" s="22" t="str">
        <x:v>Not documented in reviewed sources</x:v>
      </x:c>
      <x:c r="L9" s="22" t="str">
        <x:v>Not documented in reviewed sources</x:v>
      </x:c>
      <x:c r="M9" s="22" t="str">
        <x:v>Not documented in reviewed sources</x:v>
      </x:c>
      <x:c r="N9" s="22" t="str">
        <x:v>Standard cover</x:v>
      </x:c>
      <x:c r="O9" s="22" t="str">
        <x:v>US / English</x:v>
      </x:c>
      <x:c r="P9" s="20" t="n">
        <x:v>39568</x:v>
      </x:c>
      <x:c r="Q9" s="22" t="str">
        <x:v>Not Owned</x:v>
      </x:c>
      <x:c r="R9" s="22" t="str">
        <x:v>Not supplied</x:v>
      </x:c>
      <x:c r="S9" s="22" t="str">
        <x:v>Show</x:v>
      </x:c>
      <x:c r="T9" s="22" t="str">
        <x:v>the-new-avengers-40-2008-standard-cover-secret-invasion-avengers-1-1963-homage</x:v>
      </x:c>
      <x:c r="U9" s="22" t="str">
        <x:v>The New Avengers #40 (2008) – Standard cover (Secret Invasion) | Avengers #1 (1963) Homage</x:v>
      </x:c>
      <x:c r="V9" s="22" t="str">
        <x:v>The New Avengers #40 (Marvel Comics, 2008) restages The Avengers #1 (1963, Jack Kirby &amp; Dick Ayers), starring Skrulls as the original Avengers.</x:v>
      </x:c>
      <x:c r="W9" s="22" t="str">
        <x:v>Listed on galko's League of Comic Geeks list 'Cover Homage: Avengers #1'. Marvel Database's Avengers #1 trivia names New Avengers #40 as a recreation with Skrulls. Also on cbishop's Comic Vine list 'Avengers #1 (Homages #26)' (independent second catalog).</x:v>
      </x:c>
      <x:c r="X9" s="22" t="str">
        <x:v>Same art reused on The New Avengers Vol. 8: Secret Invasion Book 1 HC (2008-11-26), consolidated here. Cover credit researched in this pass.  Composition confirmed from the thumbnail in the galko PDF. Some depicted identities remain unresolved.</x:v>
      </x:c>
      <x:c r="Y9" s="25" t="str">
        <x:v>Verified</x:v>
      </x:c>
      <x:c r="Z9" s="24" t="str">
        <x:v>https://leagueofcomicgeeks.com/comic/4085321/the-new-avengers-40</x:v>
      </x:c>
      <x:c r="AA9" s="24" t="str">
        <x:v>https://www.marvel.com/comics/guides/133/secret_invasion_the_complete_event</x:v>
      </x:c>
      <x:c r="AB9" s="24" t="str">
        <x:v>https://s3.amazonaws.com/comicgeeks/comics/covers/large-4085321.jpg</x:v>
      </x:c>
      <x:c r="AC9" s="22" t="str">
        <x:v>CL-AV1-0008.jpg</x:v>
      </x:c>
      <x:c r="AD9" s="22" t="str">
        <x:v>Not documented in reviewed sources</x:v>
      </x:c>
      <x:c r="AE9" s="22" t="str">
        <x:v>Published</x:v>
      </x:c>
      <x:c r="AF9" s="22" t="str">
        <x:v>Reviewed 2026-10-19</x:v>
      </x:c>
    </x:row>
    <x:row r="10" ht="48" hidden="0" customHeight="1">
      <x:c r="A10" s="22" t="str">
        <x:v>CL-AV1-0009</x:v>
      </x:c>
      <x:c r="B10" s="22" t="str">
        <x:v>Marvel Adventures: Hulk</x:v>
      </x:c>
      <x:c r="C10" s="22" t="str">
        <x:v>#13</x:v>
      </x:c>
      <x:c r="D10" s="21" t="n">
        <x:v>2008</x:v>
      </x:c>
      <x:c r="E10" s="22" t="str">
        <x:v>Marvel Comics</x:v>
      </x:c>
      <x:c r="F10" s="22" t="str">
        <x:v>Sean Gordon Murphy (pencils and inks); Moose Baumann (colors)</x:v>
      </x:c>
      <x:c r="G10" s="22" t="str">
        <x:v>Standard cover</x:v>
      </x:c>
      <x:c r="H10" s="22" t="str">
        <x:v>The Avengers #1 (1963, Jack Kirby &amp; Dick Ayers)</x:v>
      </x:c>
      <x:c r="I10" s="22" t="str">
        <x:v>Direct homage</x:v>
      </x:c>
      <x:c r="J10" s="22" t="str">
        <x:v>Hulk; Thor; Ant-Man; Iron Man</x:v>
      </x:c>
      <x:c r="K10" s="22" t="str">
        <x:v>Not documented in reviewed sources</x:v>
      </x:c>
      <x:c r="L10" s="22" t="str">
        <x:v>Not documented in reviewed sources</x:v>
      </x:c>
      <x:c r="M10" s="22" t="str">
        <x:v>Not documented in reviewed sources</x:v>
      </x:c>
      <x:c r="N10" s="22" t="str">
        <x:v>Standard cover</x:v>
      </x:c>
      <x:c r="O10" s="22" t="str">
        <x:v>US / English</x:v>
      </x:c>
      <x:c r="P10" s="20" t="n">
        <x:v>39638</x:v>
      </x:c>
      <x:c r="Q10" s="22" t="str">
        <x:v>Not Owned</x:v>
      </x:c>
      <x:c r="R10" s="22" t="str">
        <x:v>Not supplied</x:v>
      </x:c>
      <x:c r="S10" s="22" t="str">
        <x:v>Show</x:v>
      </x:c>
      <x:c r="T10" s="22" t="str">
        <x:v>marvel-adventures-hulk-13-2008-standard-cover-avengers-1-1963-homage</x:v>
      </x:c>
      <x:c r="U10" s="22" t="str">
        <x:v>Marvel Adventures: Hulk #13 (2008) – Standard cover | Avengers #1 (1963) Homage</x:v>
      </x:c>
      <x:c r="V10" s="22" t="str">
        <x:v>Marvel Adventures: Hulk #13 (Marvel Comics, 2008) restages The Avengers #1 (1963, Jack Kirby &amp; Dick Ayers), starring Hulk.</x:v>
      </x:c>
      <x:c r="W10" s="22" t="str">
        <x:v>Listed on galko's League of Comic Geeks list 'Cover Homage: Avengers #1'. Also on cbishop's Comic Vine list 'Avengers #1 (Homages #26)' (independent second catalog).</x:v>
      </x:c>
      <x:c r="X10" s="22" t="str">
        <x:v>Cover credit researched in this pass. Original galko lead retained; evidence links updated where corroboration was found. Exact cover scan visually reviewed. Release discrepancy: LCG July 9 versus GCD July 10, 2008; prior date retained pending primary shipping confirmation. Some depicted identities remain unresolved.</x:v>
      </x:c>
      <x:c r="Y10" s="25" t="str">
        <x:v>Verified</x:v>
      </x:c>
      <x:c r="Z10" s="24" t="str">
        <x:v>https://leagueofcomicgeeks.com/comic/6122273/marvel-adventures-hulk-13</x:v>
      </x:c>
      <x:c r="AA10" s="24" t="str">
        <x:v>https://www.comics.org/issue/533855/</x:v>
      </x:c>
      <x:c r="AB10" s="24" t="str">
        <x:v>https://s3.amazonaws.com/comicgeeks/comics/covers/large-6122273.jpg</x:v>
      </x:c>
      <x:c r="AC10" s="22" t="str">
        <x:v>CL-AV1-0009.jpg</x:v>
      </x:c>
      <x:c r="AD10" s="22" t="str">
        <x:v>Not documented in reviewed sources</x:v>
      </x:c>
      <x:c r="AE10" s="22" t="str">
        <x:v>Published</x:v>
      </x:c>
      <x:c r="AF10" s="22" t="str">
        <x:v>Reviewed 2026-10-19</x:v>
      </x:c>
    </x:row>
    <x:row r="11" ht="48" hidden="0" customHeight="1">
      <x:c r="A11" s="22" t="str">
        <x:v>CL-AV1-0010</x:v>
      </x:c>
      <x:c r="B11" s="22" t="str">
        <x:v>Overstreet Comic Book Price Guide</x:v>
      </x:c>
      <x:c r="C11" s="22" t="str">
        <x:v>Vol. 39</x:v>
      </x:c>
      <x:c r="D11" s="21" t="n">
        <x:v>2009</x:v>
      </x:c>
      <x:c r="E11" s="22" t="str">
        <x:v>Gemstone</x:v>
      </x:c>
      <x:c r="F11" s="22" t="str">
        <x:v>John K. Snyder III</x:v>
      </x:c>
      <x:c r="G11" s="22" t="str">
        <x:v>Avengers Hardcover</x:v>
      </x:c>
      <x:c r="H11" s="22" t="str">
        <x:v>The Avengers #1 (1963, Jack Kirby &amp; Dick Ayers)</x:v>
      </x:c>
      <x:c r="I11" s="22" t="str">
        <x:v>Direct homage</x:v>
      </x:c>
      <x:c r="J11" s="22" t="str">
        <x:v>Iron Man; Hulk; Thor; Ant-Man; Wasp; Loki</x:v>
      </x:c>
      <x:c r="K11" s="22" t="str">
        <x:v>Not documented in reviewed sources</x:v>
      </x:c>
      <x:c r="L11" s="22" t="str">
        <x:v>Not documented in reviewed sources</x:v>
      </x:c>
      <x:c r="M11" s="22" t="str">
        <x:v>Not documented in reviewed sources</x:v>
      </x:c>
      <x:c r="N11" s="22" t="str">
        <x:v>Hardcover (price guide)</x:v>
      </x:c>
      <x:c r="O11" s="22" t="str">
        <x:v>US / English</x:v>
      </x:c>
      <x:c r="P11" s="20" t="n">
        <x:v>39897</x:v>
      </x:c>
      <x:c r="Q11" s="22" t="str">
        <x:v>Not Owned</x:v>
      </x:c>
      <x:c r="R11" s="22" t="str">
        <x:v>Not supplied</x:v>
      </x:c>
      <x:c r="S11" s="22" t="str">
        <x:v>Show</x:v>
      </x:c>
      <x:c r="T11" s="22" t="str">
        <x:v>overstreet-comic-book-price-guide-vol-39-2009-avengers-hardcover-avengers-1-1963-homage</x:v>
      </x:c>
      <x:c r="U11" s="22" t="str">
        <x:v>Overstreet Comic Book Price Guide Vol. 39 (2009) – Avengers Hardcover | Avengers #1 (1963) Homage</x:v>
      </x:c>
      <x:c r="V11" s="22" t="str">
        <x:v>Overstreet Comic Book Price Guide Vol. 39 (Gemstone, 2009) restages The Avengers #1 (1963, Jack Kirby &amp; Dick Ayers), starring Avengers.</x:v>
      </x:c>
      <x:c r="W11" s="22" t="str">
        <x:v>Listed on galko's League of Comic Geeks list 'Cover Homage: Avengers #1'. Also on cbishop's Comic Vine list 'Avengers #1 (Homages #26)' (independent second catalog).</x:v>
      </x:c>
      <x:c r="X11" s="22" t="str">
        <x:v>Price guide, not a comic; kept because galko lists it. Cover credit researched in this pass. Original galko lead retained; evidence links updated where corroboration was found. Exact cover scan visually reviewed. Reoffer listing gives April 15, 2009 while original record gives March 25; exact first-sale day not independently established.</x:v>
      </x:c>
      <x:c r="Y11" s="25" t="str">
        <x:v>Verified</x:v>
      </x:c>
      <x:c r="Z11" s="24" t="str">
        <x:v>https://leagueofcomicgeeks.com/comic/9282098/overstreet-comic-book-price-guide-vol-39-avengers-hardcover</x:v>
      </x:c>
      <x:c r="AA11" s="24" t="str">
        <x:v>https://comicpreviews.com/shops/bobs-comics/products/overstreet-comic-book-price-guide-hardcover-volume-39-avengers-o-a</x:v>
      </x:c>
      <x:c r="AB11" s="24" t="str">
        <x:v>https://s3.amazonaws.com/comicgeeks/comics/covers/large-9282098.jpg</x:v>
      </x:c>
      <x:c r="AC11" s="22" t="str">
        <x:v>CL-AV1-0010.jpg</x:v>
      </x:c>
      <x:c r="AD11" s="22" t="str">
        <x:v>Not documented in reviewed sources</x:v>
      </x:c>
      <x:c r="AE11" s="22" t="str">
        <x:v>Published</x:v>
      </x:c>
      <x:c r="AF11" s="22" t="str">
        <x:v>Reviewed 2026-10-19</x:v>
      </x:c>
    </x:row>
    <x:row r="12" ht="36" hidden="0" customHeight="1">
      <x:c r="A12" s="22" t="str">
        <x:v>CL-AV1-0011</x:v>
      </x:c>
      <x:c r="B12" s="22" t="str">
        <x:v>Marvel Super Hero Squad</x:v>
      </x:c>
      <x:c r="C12" s="22" t="str">
        <x:v>#4</x:v>
      </x:c>
      <x:c r="D12" s="21" t="n">
        <x:v>2009</x:v>
      </x:c>
      <x:c r="E12" s="22" t="str">
        <x:v>Marvel Comics</x:v>
      </x:c>
      <x:c r="F12" s="22" t="str">
        <x:v>Marcelo Dichiara</x:v>
      </x:c>
      <x:c r="G12" s="22" t="str">
        <x:v>Standard cover</x:v>
      </x:c>
      <x:c r="H12" s="22" t="str">
        <x:v>The Avengers #1 (1963, Jack Kirby &amp; Dick Ayers)</x:v>
      </x:c>
      <x:c r="I12" s="22" t="str">
        <x:v>Parody / homage</x:v>
      </x:c>
      <x:c r="J12" s="22" t="str">
        <x:v>Thor; Hulk; Wolverine; Iron Man; Loki</x:v>
      </x:c>
      <x:c r="K12" s="22" t="str">
        <x:v>Not documented in reviewed sources</x:v>
      </x:c>
      <x:c r="L12" s="22" t="str">
        <x:v>Not documented in reviewed sources</x:v>
      </x:c>
      <x:c r="M12" s="22" t="str">
        <x:v>Not documented in reviewed sources</x:v>
      </x:c>
      <x:c r="N12" s="22" t="str">
        <x:v>Standard cover</x:v>
      </x:c>
      <x:c r="O12" s="22" t="str">
        <x:v>US / English</x:v>
      </x:c>
      <x:c r="P12" s="20" t="n">
        <x:v>40163</x:v>
      </x:c>
      <x:c r="Q12" s="22" t="str">
        <x:v>Not Owned</x:v>
      </x:c>
      <x:c r="R12" s="22" t="str">
        <x:v>Not supplied</x:v>
      </x:c>
      <x:c r="S12" s="22" t="str">
        <x:v>Show</x:v>
      </x:c>
      <x:c r="T12" s="22" t="str">
        <x:v>marvel-super-hero-squad-4-2009-standard-cover-avengers-1-1963-homage</x:v>
      </x:c>
      <x:c r="U12" s="22" t="str">
        <x:v>Marvel Super Hero Squad #4 (2009) – Standard cover | Avengers #1 (1963) Homage</x:v>
      </x:c>
      <x:c r="V12" s="22" t="str">
        <x:v>Marvel Super Hero Squad #4 (Marvel Comics, 2009) restages The Avengers #1 (1963, Jack Kirby &amp; Dick Ayers), starring Super Hero Squad.</x:v>
      </x:c>
      <x:c r="W12" s="22" t="str">
        <x:v>Listed on galko's League of Comic Geeks list 'Cover Homage: Avengers #1'. Also on cbishop's Comic Vine list 'Avengers #1 (Homages #26)' (independent second catalog).</x:v>
      </x:c>
      <x:c r="X12" s="22" t="str">
        <x:v>All-ages chibi restaging. Cover credit researched in this pass. Original galko lead retained; evidence links updated where corroboration was found. Exact cover scan visually reviewed. Some depicted identities remain unresolved.</x:v>
      </x:c>
      <x:c r="Y12" s="25" t="str">
        <x:v>Verified</x:v>
      </x:c>
      <x:c r="Z12" s="24" t="str">
        <x:v>https://leagueofcomicgeeks.com/comic/9324341/marvel-super-hero-squad-4</x:v>
      </x:c>
      <x:c r="AA12" s="24" t="str">
        <x:v>https://marvel.fandom.com/wiki/Marvel_Super_Hero_Squad_Vol_1_4</x:v>
      </x:c>
      <x:c r="AB12" s="24" t="str">
        <x:v>https://s3.amazonaws.com/comicgeeks/comics/covers/large-9324341.jpg</x:v>
      </x:c>
      <x:c r="AC12" s="22" t="str">
        <x:v>CL-AV1-0011.jpg</x:v>
      </x:c>
      <x:c r="AD12" s="22" t="str">
        <x:v>Not documented in reviewed sources</x:v>
      </x:c>
      <x:c r="AE12" s="22" t="str">
        <x:v>Published</x:v>
      </x:c>
      <x:c r="AF12" s="22" t="str">
        <x:v>Reviewed 2026-10-19</x:v>
      </x:c>
    </x:row>
    <x:row r="13" ht="36" hidden="0" customHeight="1">
      <x:c r="A13" s="22" t="str">
        <x:v>CL-AV1-0012</x:v>
      </x:c>
      <x:c r="B13" s="22" t="str">
        <x:v>The Avengers Omnibus</x:v>
      </x:c>
      <x:c r="C13" s="22" t="str">
        <x:v>Vol. 1 HC</x:v>
      </x:c>
      <x:c r="D13" s="21" t="n">
        <x:v>2012</x:v>
      </x:c>
      <x:c r="E13" s="22" t="str">
        <x:v>Marvel Comics</x:v>
      </x:c>
      <x:c r="F13" s="22" t="str">
        <x:v>John Romita Jr. (pencils); Klaus Janson (inks); Dean White (colors)</x:v>
      </x:c>
      <x:c r="G13" s="22" t="str">
        <x:v>Standard edition (John Romita Jr. cover)</x:v>
      </x:c>
      <x:c r="H13" s="22" t="str">
        <x:v>The Avengers #1 (1963, Jack Kirby &amp; Dick Ayers)</x:v>
      </x:c>
      <x:c r="I13" s="22" t="str">
        <x:v>Direct homage</x:v>
      </x:c>
      <x:c r="J13" s="22" t="str">
        <x:v>Iron Man; Hulk; Thor; Ant-Man; Wasp; Loki</x:v>
      </x:c>
      <x:c r="K13" s="22" t="str">
        <x:v>Not documented in reviewed sources</x:v>
      </x:c>
      <x:c r="L13" s="22" t="str">
        <x:v>Not documented in reviewed sources</x:v>
      </x:c>
      <x:c r="M13" s="22" t="str">
        <x:v>Not documented in reviewed sources</x:v>
      </x:c>
      <x:c r="N13" s="22" t="str">
        <x:v>Hardcover</x:v>
      </x:c>
      <x:c r="O13" s="22" t="str">
        <x:v>US / English</x:v>
      </x:c>
      <x:c r="P13" s="20" t="n">
        <x:v>40954</x:v>
      </x:c>
      <x:c r="Q13" s="22" t="str">
        <x:v>Not Owned</x:v>
      </x:c>
      <x:c r="R13" s="22" t="str">
        <x:v>Not supplied</x:v>
      </x:c>
      <x:c r="S13" s="22" t="str">
        <x:v>Show</x:v>
      </x:c>
      <x:c r="T13" s="22" t="str">
        <x:v>the-avengers-omnibus-vol-1-hc-2012-standard-edition-john-romita-jr-cover-avengers-1-1963-homage</x:v>
      </x:c>
      <x:c r="U13" s="22" t="str">
        <x:v>The Avengers Omnibus Vol. 1 HC (2012) – Standard edition (John Romita Jr. cover) | Avengers #1 (1963) Homage</x:v>
      </x:c>
      <x:c r="V13" s="22" t="str">
        <x:v>The Avengers Omnibus Vol. 1 HC (Marvel Comics, 2012) restages The Avengers #1 (1963, Jack Kirby &amp; Dick Ayers), starring Avengers.</x:v>
      </x:c>
      <x:c r="W13" s="22" t="str">
        <x:v>Listed on galko's League of Comic Geeks list 'Cover Homage: Avengers #1'. Wikipedia's Marvel Omnibus list credits the standard 2012 cover to John Romita Jr.</x:v>
      </x:c>
      <x:c r="X13" s="22" t="str">
        <x:v>Collected edition. The DM edition reuses Kirby's original cover (excluded). Confirm the JRJR art restages #1. GCD indicia year 2011; on-sale February 15, 2012; Year field uses release year.</x:v>
      </x:c>
      <x:c r="Y13" s="23" t="str">
        <x:v>Verified</x:v>
      </x:c>
      <x:c r="Z13" s="24" t="str">
        <x:v>https://leagueofcomicgeeks.com/comic/5296680/the-avengers-omnibus-vol-1-hc</x:v>
      </x:c>
      <x:c r="AA13" s="24" t="str">
        <x:v>https://www.comics.org/issue/1191067/</x:v>
      </x:c>
      <x:c r="AB13" s="24" t="str">
        <x:v>https://s3.amazonaws.com/comicgeeks/comics/covers/large-5296680.jpg</x:v>
      </x:c>
      <x:c r="AC13" s="22" t="str">
        <x:v>CL-AV1-0012.jpg</x:v>
      </x:c>
      <x:c r="AD13" s="22" t="str">
        <x:v>Not documented in reviewed sources</x:v>
      </x:c>
      <x:c r="AE13" s="22" t="str">
        <x:v>Published</x:v>
      </x:c>
      <x:c r="AF13" s="22" t="str">
        <x:v>Reviewed 2026-10-19</x:v>
      </x:c>
    </x:row>
    <x:row r="14" ht="24" hidden="0" customHeight="1">
      <x:c r="A14" s="22" t="str">
        <x:v>CL-AV1-0013</x:v>
      </x:c>
      <x:c r="B14" s="22" t="str">
        <x:v>Marvel's The Avengers Prelude: Fury's Big Week</x:v>
      </x:c>
      <x:c r="C14" s="22" t="str">
        <x:v>#1</x:v>
      </x:c>
      <x:c r="D14" s="21" t="n">
        <x:v>2012</x:v>
      </x:c>
      <x:c r="E14" s="22" t="str">
        <x:v>Marvel Comics</x:v>
      </x:c>
      <x:c r="F14" s="22" t="str">
        <x:v>Gerald Parel</x:v>
      </x:c>
      <x:c r="G14" s="22" t="str">
        <x:v>Standard cover</x:v>
      </x:c>
      <x:c r="H14" s="22" t="str">
        <x:v>The Avengers #1 (1963, Jack Kirby &amp; Dick Ayers)</x:v>
      </x:c>
      <x:c r="I14" s="22" t="str">
        <x:v>Direct homage</x:v>
      </x:c>
      <x:c r="J14" s="22" t="str">
        <x:v>Iron Man; Hulk; Thor; Loki</x:v>
      </x:c>
      <x:c r="K14" s="22" t="str">
        <x:v>Not documented in reviewed sources</x:v>
      </x:c>
      <x:c r="L14" s="22" t="str">
        <x:v>Not documented in reviewed sources</x:v>
      </x:c>
      <x:c r="M14" s="22" t="str">
        <x:v>Not documented in reviewed sources</x:v>
      </x:c>
      <x:c r="N14" s="22" t="str">
        <x:v>Standard cover</x:v>
      </x:c>
      <x:c r="O14" s="22" t="str">
        <x:v>US / English</x:v>
      </x:c>
      <x:c r="P14" s="20" t="n">
        <x:v>40975</x:v>
      </x:c>
      <x:c r="Q14" s="22" t="str">
        <x:v>Not Owned</x:v>
      </x:c>
      <x:c r="R14" s="22" t="str">
        <x:v>Not supplied</x:v>
      </x:c>
      <x:c r="S14" s="22" t="str">
        <x:v>Show</x:v>
      </x:c>
      <x:c r="T14" s="22" t="str">
        <x:v>marvel-s-the-avengers-prelude-fury-s-big-week-1-2012-standard-cover-avengers-1-1963-homage</x:v>
      </x:c>
      <x:c r="U14" s="22" t="str">
        <x:v>Marvel's The Avengers Prelude: Fury's Big Week #1 (2012) – Standard cover | Avengers #1 (1963) Homage</x:v>
      </x:c>
      <x:c r="V14" s="22" t="str">
        <x:v>Marvel's The Avengers Prelude: Fury's Big Week #1 (Marvel Comics, 2012) restages The Avengers #1 (1963, Jack Kirby &amp; Dick Ayers), starring MCU Avengers.</x:v>
      </x:c>
      <x:c r="W14" s="22" t="str">
        <x:v>Listed on galko's League of Comic Geeks list 'Cover Homage: Avengers #1'. Marvel Database calls it a 'movie version' of the Avengers #1 cover.</x:v>
      </x:c>
      <x:c r="X14" s="22" t="str">
        <x:v>MCU film tie-in. GCD mis-tags foreground antagonist as O/Transformers; exact MCU image shows Loki helmet and scepter, so Loki indexed.</x:v>
      </x:c>
      <x:c r="Y14" s="25" t="str">
        <x:v>Verified</x:v>
      </x:c>
      <x:c r="Z14" s="24" t="str">
        <x:v>https://leagueofcomicgeeks.com/comic/6662867/marvels-the-avengers-prelude-furys-big-week-1</x:v>
      </x:c>
      <x:c r="AA14" s="24" t="str">
        <x:v>https://www.comics.org/issue/935200/</x:v>
      </x:c>
      <x:c r="AB14" s="24" t="str">
        <x:v>https://s3.amazonaws.com/comicgeeks/comics/covers/large-6662867.jpg</x:v>
      </x:c>
      <x:c r="AC14" s="22" t="str">
        <x:v>CL-AV1-0013.jpg</x:v>
      </x:c>
      <x:c r="AD14" s="22" t="str">
        <x:v>Not documented in reviewed sources</x:v>
      </x:c>
      <x:c r="AE14" s="22" t="str">
        <x:v>Published</x:v>
      </x:c>
      <x:c r="AF14" s="22" t="str">
        <x:v>Reviewed 2026-10-19</x:v>
      </x:c>
    </x:row>
    <x:row r="15" ht="36" hidden="0" customHeight="1">
      <x:c r="A15" s="22" t="str">
        <x:v>CL-AV1-0014</x:v>
      </x:c>
      <x:c r="B15" s="22" t="str">
        <x:v>Garfield</x:v>
      </x:c>
      <x:c r="C15" s="22" t="str">
        <x:v>#5</x:v>
      </x:c>
      <x:c r="D15" s="21" t="n">
        <x:v>2012</x:v>
      </x:c>
      <x:c r="E15" s="22" t="str">
        <x:v>BOOM! Studios</x:v>
      </x:c>
      <x:c r="F15" s="22" t="str">
        <x:v>Gary Barker</x:v>
      </x:c>
      <x:c r="G15" s="22" t="str">
        <x:v>1:10 Gary Barker Pet Force Variant</x:v>
      </x:c>
      <x:c r="H15" s="22" t="str">
        <x:v>The Avengers #1 (1963, Jack Kirby &amp; Dick Ayers)</x:v>
      </x:c>
      <x:c r="I15" s="22" t="str">
        <x:v>Parody / homage</x:v>
      </x:c>
      <x:c r="J15" s="22" t="str">
        <x:v>Garfield; Odie; Arlene; Nermal; Pooky</x:v>
      </x:c>
      <x:c r="K15" s="22" t="str">
        <x:v>Not documented in reviewed sources</x:v>
      </x:c>
      <x:c r="L15" s="22" t="str">
        <x:v>Not documented in reviewed sources</x:v>
      </x:c>
      <x:c r="M15" s="22" t="str">
        <x:v>1:10</x:v>
      </x:c>
      <x:c r="N15" s="22" t="str">
        <x:v>Variant cover</x:v>
      </x:c>
      <x:c r="O15" s="22" t="str">
        <x:v>US / English</x:v>
      </x:c>
      <x:c r="P15" s="20" t="n">
        <x:v>41157</x:v>
      </x:c>
      <x:c r="Q15" s="22" t="str">
        <x:v>Not Owned</x:v>
      </x:c>
      <x:c r="R15" s="22" t="str">
        <x:v>Not supplied</x:v>
      </x:c>
      <x:c r="S15" s="22" t="str">
        <x:v>Show</x:v>
      </x:c>
      <x:c r="T15" s="22" t="str">
        <x:v>garfield-5-2012-1-10-gary-barker-pet-force-variant-avengers-1-1963-homage</x:v>
      </x:c>
      <x:c r="U15" s="22" t="str">
        <x:v>Garfield #5 (2012) – 1:10 Gary Barker Pet Force Variant | Avengers #1 (1963) Homage</x:v>
      </x:c>
      <x:c r="V15" s="22" t="str">
        <x:v>Garfield #5 (BOOM! Studios, 2012) restages The Avengers #1 (1963, Jack Kirby &amp; Dick Ayers), starring Garfield's Pet Force.</x:v>
      </x:c>
      <x:c r="W15" s="22" t="str">
        <x:v>Listed on galko's League of Comic Geeks list 'Cover Homage: Avengers #1'. Also on cbishop's Comic Vine list 'Avengers #1 (Homages #26)' (independent second catalog).</x:v>
      </x:c>
      <x:c r="X15" s="22" t="str">
        <x:v>Artist parsed from the LCG variant name. Original galko lead retained; evidence links updated where corroboration was found. Exact cover scan visually reviewed. Some depicted identities remain unresolved.</x:v>
      </x:c>
      <x:c r="Y15" s="25" t="str">
        <x:v>Verified</x:v>
      </x:c>
      <x:c r="Z15" s="24" t="str">
        <x:v>https://leagueofcomicgeeks.com/comic/1158427/garfield-5?variant=3000433</x:v>
      </x:c>
      <x:c r="AA15" s="24" t="str">
        <x:v>https://comicvine.gamespot.com/profile/cbishop/lists/avengers-1-homages-26/60970/</x:v>
      </x:c>
      <x:c r="AB15" s="24" t="str">
        <x:v>https://s3.amazonaws.com/comicgeeks/comics/covers/large-3000433.jpg</x:v>
      </x:c>
      <x:c r="AC15" s="22" t="str">
        <x:v>CL-AV1-0014.jpg</x:v>
      </x:c>
      <x:c r="AD15" s="22" t="str">
        <x:v>Not documented in reviewed sources</x:v>
      </x:c>
      <x:c r="AE15" s="22" t="str">
        <x:v>Published</x:v>
      </x:c>
      <x:c r="AF15" s="22" t="str">
        <x:v>Reviewed 2026-10-19</x:v>
      </x:c>
    </x:row>
    <x:row r="16" ht="24" hidden="0" customHeight="1">
      <x:c r="A16" s="22" t="str">
        <x:v>CL-AV1-0015</x:v>
      </x:c>
      <x:c r="B16" s="22" t="str">
        <x:v>Deadpool</x:v>
      </x:c>
      <x:c r="C16" s="22" t="str">
        <x:v>#45</x:v>
      </x:c>
      <x:c r="D16" s="21" t="n">
        <x:v>2015</x:v>
      </x:c>
      <x:c r="E16" s="22" t="str">
        <x:v>Marvel Comics</x:v>
      </x:c>
      <x:c r="F16" s="22" t="str">
        <x:v>Dan Panosian</x:v>
      </x:c>
      <x:c r="G16" s="22" t="str">
        <x:v>1:15 Dan Panosian Avengers One Minute Later Variant</x:v>
      </x:c>
      <x:c r="H16" s="22" t="str">
        <x:v>The Avengers #1 (1963, Jack Kirby &amp; Dick Ayers)</x:v>
      </x:c>
      <x:c r="I16" s="22" t="str">
        <x:v>Parody / homage</x:v>
      </x:c>
      <x:c r="J16" s="22" t="str">
        <x:v>Deadpool; Iron Man; Hulk; Thor; Ant-Man; Wasp; Loki</x:v>
      </x:c>
      <x:c r="K16" s="22" t="str">
        <x:v>Not documented in reviewed sources</x:v>
      </x:c>
      <x:c r="L16" s="22" t="str">
        <x:v>Not documented in reviewed sources</x:v>
      </x:c>
      <x:c r="M16" s="22" t="str">
        <x:v>1:15</x:v>
      </x:c>
      <x:c r="N16" s="22" t="str">
        <x:v>Variant cover</x:v>
      </x:c>
      <x:c r="O16" s="22" t="str">
        <x:v>US / English</x:v>
      </x:c>
      <x:c r="P16" s="20" t="n">
        <x:v>42102</x:v>
      </x:c>
      <x:c r="Q16" s="22" t="str">
        <x:v>Not Owned</x:v>
      </x:c>
      <x:c r="R16" s="22" t="str">
        <x:v>Not supplied</x:v>
      </x:c>
      <x:c r="S16" s="22" t="str">
        <x:v>Show</x:v>
      </x:c>
      <x:c r="T16" s="22" t="str">
        <x:v>deadpool-45-2015-1-15-dan-panosian-avengers-one-minute-la-avengers-1-1963-homage</x:v>
      </x:c>
      <x:c r="U16" s="22" t="str">
        <x:v>Deadpool #45 (2015) – 1:15 Dan Panosian Avengers One Minute Later Variant | Avengers #1 (1963) Homage</x:v>
      </x:c>
      <x:c r="V16" s="22" t="str">
        <x:v>Deadpool #45 (Marvel Comics, 2015) restages The Avengers #1 (1963, Jack Kirby &amp; Dick Ayers), starring Deadpool and the Avengers.</x:v>
      </x:c>
      <x:c r="W16" s="22" t="str">
        <x:v>Listed on galko's League of Comic Geeks list 'Cover Homage: Avengers #1'. Also on cbishop's Comic Vine list 'Avengers #1 (Homages #26)' (independent second catalog).</x:v>
      </x:c>
      <x:c r="X16" s="22" t="str">
        <x:v>Part of Marvel's 'One Minute Later' variant program (the moment after a classic cover). Original galko lead retained; evidence links updated where corroboration was found. Exact cover scan visually reviewed.</x:v>
      </x:c>
      <x:c r="Y16" s="25" t="str">
        <x:v>Verified</x:v>
      </x:c>
      <x:c r="Z16" s="24" t="str">
        <x:v>https://leagueofcomicgeeks.com/comic/5360082/deadpool-45?variant=7972119</x:v>
      </x:c>
      <x:c r="AA16" s="24" t="str">
        <x:v>https://comicvine.gamespot.com/profile/cbishop/lists/avengers-1-homages-26/60970/</x:v>
      </x:c>
      <x:c r="AB16" s="24" t="str">
        <x:v>https://s3.amazonaws.com/comicgeeks/comics/covers/large-7972119.jpg</x:v>
      </x:c>
      <x:c r="AC16" s="22" t="str">
        <x:v>CL-AV1-0015.jpg</x:v>
      </x:c>
      <x:c r="AD16" s="22" t="str">
        <x:v>Not documented in reviewed sources</x:v>
      </x:c>
      <x:c r="AE16" s="22" t="str">
        <x:v>Published</x:v>
      </x:c>
      <x:c r="AF16" s="22" t="str">
        <x:v>Reviewed 2026-10-19</x:v>
      </x:c>
    </x:row>
    <x:row r="17" ht="36" hidden="0" customHeight="1">
      <x:c r="A17" s="22" t="str">
        <x:v>CL-AV1-0016</x:v>
      </x:c>
      <x:c r="B17" s="22" t="str">
        <x:v>All-New, All-Different Avengers</x:v>
      </x:c>
      <x:c r="C17" s="22" t="str">
        <x:v>#1</x:v>
      </x:c>
      <x:c r="D17" s="21" t="n">
        <x:v>2015</x:v>
      </x:c>
      <x:c r="E17" s="22" t="str">
        <x:v>Marvel Comics</x:v>
      </x:c>
      <x:c r="F17" s="22" t="str">
        <x:v>Alex Ross</x:v>
      </x:c>
      <x:c r="G17" s="22" t="str">
        <x:v>Alex Ross 1:100 Vintage Variant (+ 1:150 Vintage Sketch, 1:200 Sketch)</x:v>
      </x:c>
      <x:c r="H17" s="22" t="str">
        <x:v>The Avengers #1 (1963, Jack Kirby &amp; Dick Ayers)</x:v>
      </x:c>
      <x:c r="I17" s="22" t="str">
        <x:v>Direct homage</x:v>
      </x:c>
      <x:c r="J17" s="22" t="str">
        <x:v>Iron Man; Hulk; Thor; Ant-Man; Wasp; Loki</x:v>
      </x:c>
      <x:c r="K17" s="22" t="str">
        <x:v>Not documented in reviewed sources</x:v>
      </x:c>
      <x:c r="L17" s="22" t="str">
        <x:v>Not documented in reviewed sources</x:v>
      </x:c>
      <x:c r="M17" s="22" t="str">
        <x:v>1:100; 1:150; 1:200</x:v>
      </x:c>
      <x:c r="N17" s="22" t="str">
        <x:v>Variant cover; Sketch</x:v>
      </x:c>
      <x:c r="O17" s="22" t="str">
        <x:v>US / English</x:v>
      </x:c>
      <x:c r="P17" s="20" t="n">
        <x:v>42319</x:v>
      </x:c>
      <x:c r="Q17" s="22" t="str">
        <x:v>Not Owned</x:v>
      </x:c>
      <x:c r="R17" s="22" t="str">
        <x:v>Not supplied</x:v>
      </x:c>
      <x:c r="S17" s="22" t="str">
        <x:v>Show</x:v>
      </x:c>
      <x:c r="T17" s="22" t="str">
        <x:v>all-new-all-different-avengers-1-2015-alex-ross-1-100-vintage-variant-1-150-avengers-1-1963-homage</x:v>
      </x:c>
      <x:c r="U17" s="22" t="str">
        <x:v>All-New, All-Different Avengers #1 (2015) – Alex Ross 1:100 Vintage Variant (+ 1:150 Vintage Sketch, 1:200 Sketch) | Avengers #1 (1963) Homage</x:v>
      </x:c>
      <x:c r="V17" s="22" t="str">
        <x:v>All-New, All-Different Avengers #1 (Marvel Comics, 2015) restages The Avengers #1 (1963, Jack Kirby &amp; Dick Ayers), starring All-New, All-Different Avengers.</x:v>
      </x:c>
      <x:c r="W17" s="22" t="str">
        <x:v>Listed on galko's League of Comic Geeks list 'Cover Homage: Avengers #1'. GCD: 'Artwork is an homage to the cover of The Avengers #1'. Alex Ross's store calls it his homage to the classic Avengers #1.</x:v>
      </x:c>
      <x:c r="X17" s="22" t="str">
        <x:v>Consolidated 3 incentive versions of one artwork.</x:v>
      </x:c>
      <x:c r="Y17" s="25" t="str">
        <x:v>Verified</x:v>
      </x:c>
      <x:c r="Z17" s="24" t="str">
        <x:v>https://leagueofcomicgeeks.com/comic/4953786/all-new-all-different-avengers-1?variant=9469671</x:v>
      </x:c>
      <x:c r="AA17" s="24" t="str">
        <x:v>https://www.comics.org/issue/1499186/</x:v>
      </x:c>
      <x:c r="AB17" s="24" t="str">
        <x:v>https://s3.amazonaws.com/comicgeeks/comics/covers/large-9469671.jpg</x:v>
      </x:c>
      <x:c r="AC17" s="22" t="str">
        <x:v>CL-AV1-0016.jpg</x:v>
      </x:c>
      <x:c r="AD17" s="22" t="str">
        <x:v>Not documented in reviewed sources</x:v>
      </x:c>
      <x:c r="AE17" s="22" t="str">
        <x:v>Published</x:v>
      </x:c>
      <x:c r="AF17" s="22" t="str">
        <x:v>Reviewed 2026-10-19</x:v>
      </x:c>
    </x:row>
    <x:row r="18" ht="48" hidden="0" customHeight="1">
      <x:c r="A18" s="22" t="str">
        <x:v>CL-AV1-0017</x:v>
      </x:c>
      <x:c r="B18" s="22" t="str">
        <x:v>Monsters Unleashed</x:v>
      </x:c>
      <x:c r="C18" s="22" t="str">
        <x:v>#1</x:v>
      </x:c>
      <x:c r="D18" s="21" t="n">
        <x:v>2017</x:v>
      </x:c>
      <x:c r="E18" s="22" t="str">
        <x:v>Marvel Comics</x:v>
      </x:c>
      <x:c r="F18" s="22" t="str">
        <x:v>Mike Mayhew</x:v>
      </x:c>
      <x:c r="G18" s="22" t="str">
        <x:v>The Stan Lee Box Mike Mayhew color variant (B&amp;W grouped)</x:v>
      </x:c>
      <x:c r="H18" s="22" t="str">
        <x:v>The Avengers #1 (1963, Jack Kirby &amp; Dick Ayers)</x:v>
      </x:c>
      <x:c r="I18" s="22" t="str">
        <x:v>Direct homage</x:v>
      </x:c>
      <x:c r="J18" s="22" t="str">
        <x:v>Stan Lee; Iron Man; Hulk; Thor; Ant-Man; Wasp; Monstrom</x:v>
      </x:c>
      <x:c r="K18" s="22" t="str">
        <x:v>The Stan Lee Box</x:v>
      </x:c>
      <x:c r="L18" s="22" t="str">
        <x:v>Not documented in reviewed sources</x:v>
      </x:c>
      <x:c r="M18" s="22" t="str">
        <x:v>Not publicly confirmed</x:v>
      </x:c>
      <x:c r="N18" s="22" t="str">
        <x:v>Variant cover</x:v>
      </x:c>
      <x:c r="O18" s="22" t="str">
        <x:v>US / English</x:v>
      </x:c>
      <x:c r="P18" s="20" t="n">
        <x:v>42753</x:v>
      </x:c>
      <x:c r="Q18" s="22" t="str">
        <x:v>Not Owned</x:v>
      </x:c>
      <x:c r="R18" s="22" t="str">
        <x:v>Not supplied</x:v>
      </x:c>
      <x:c r="S18" s="22" t="str">
        <x:v>Show</x:v>
      </x:c>
      <x:c r="T18" s="22" t="str">
        <x:v>monsters-unleashed-1-2017-the-stan-lee-box-mayhew-variant-avengers-1-1963-homage</x:v>
      </x:c>
      <x:c r="U18" s="22" t="str">
        <x:v>Monsters Unleashed #1 (2017) – The Stan Lee Box Mayhew Variant | Avengers #1 (1963) Homage</x:v>
      </x:c>
      <x:c r="V18" s="22" t="str">
        <x:v>Monsters Unleashed #1 (Marvel Comics, 2017) restages The Avengers #1 (1963, Jack Kirby &amp; Dick Ayers), starring Monsters Unleashed cast.</x:v>
      </x:c>
      <x:c r="W18" s="22" t="str">
        <x:v>Listed on galko's League of Comic Geeks list 'Cover Homage: Avengers #1'.</x:v>
      </x:c>
      <x:c r="X18" s="22" t="str">
        <x:v>Artist parsed from the LCG variant name. Original galko lead retained; evidence links updated where corroboration was found. Exact cover scan visually reviewed. Stan Lee speech explicitly names him; orange monster identified as Monstrom by GCD. GCD confirms Monstrom identity, after-Kirby signature, and B&amp;W companion edition (same artwork grouped).</x:v>
      </x:c>
      <x:c r="Y18" s="23" t="str">
        <x:v>Verified</x:v>
      </x:c>
      <x:c r="Z18" s="24" t="str">
        <x:v>https://leagueofcomicgeeks.com/comic/4914150/monsters-unleashed-1?variant=6395850</x:v>
      </x:c>
      <x:c r="AA18" s="24" t="str">
        <x:v>https://www.comics.org/issue/1674253/</x:v>
      </x:c>
      <x:c r="AB18" s="24" t="str">
        <x:v>https://s3.amazonaws.com/comicgeeks/comics/covers/large-6395850.jpg</x:v>
      </x:c>
      <x:c r="AC18" s="22" t="str">
        <x:v>CL-AV1-0017.jpg</x:v>
      </x:c>
      <x:c r="AD18" s="22" t="str">
        <x:v>Not documented in reviewed sources</x:v>
      </x:c>
      <x:c r="AE18" s="22" t="str">
        <x:v>Published</x:v>
      </x:c>
      <x:c r="AF18" s="22" t="str">
        <x:v>Reviewed 2026-10-19</x:v>
      </x:c>
    </x:row>
    <x:row r="19" ht="36" hidden="0" customHeight="1">
      <x:c r="A19" s="22" t="str">
        <x:v>CL-AV1-0018</x:v>
      </x:c>
      <x:c r="B19" s="22" t="str">
        <x:v>Avengers</x:v>
      </x:c>
      <x:c r="C19" s="22" t="str">
        <x:v>#676</x:v>
      </x:c>
      <x:c r="D19" s="21" t="n">
        <x:v>2018</x:v>
      </x:c>
      <x:c r="E19" s="22" t="str">
        <x:v>Marvel Comics</x:v>
      </x:c>
      <x:c r="F19" s="22" t="str">
        <x:v>Mark Brooks</x:v>
      </x:c>
      <x:c r="G19" s="22" t="str">
        <x:v>Standard cover (No Surrender)</x:v>
      </x:c>
      <x:c r="H19" s="22" t="str">
        <x:v>The Avengers #1 (1963, Jack Kirby &amp; Dick Ayers)</x:v>
      </x:c>
      <x:c r="I19" s="22" t="str">
        <x:v>Direct homage</x:v>
      </x:c>
      <x:c r="J19" s="22" t="str">
        <x:v>Iron Man; Hulk; Thor; Ant-Man; Wasp; Loki; Voyager</x:v>
      </x:c>
      <x:c r="K19" s="22" t="str">
        <x:v>Not documented in reviewed sources</x:v>
      </x:c>
      <x:c r="L19" s="22" t="str">
        <x:v>Not documented in reviewed sources</x:v>
      </x:c>
      <x:c r="M19" s="22" t="str">
        <x:v>Not documented in reviewed sources</x:v>
      </x:c>
      <x:c r="N19" s="22" t="str">
        <x:v>Standard cover</x:v>
      </x:c>
      <x:c r="O19" s="22" t="str">
        <x:v>US / English</x:v>
      </x:c>
      <x:c r="P19" s="20" t="n">
        <x:v>43117</x:v>
      </x:c>
      <x:c r="Q19" s="22" t="str">
        <x:v>Not Owned</x:v>
      </x:c>
      <x:c r="R19" s="22" t="str">
        <x:v>Not supplied</x:v>
      </x:c>
      <x:c r="S19" s="22" t="str">
        <x:v>Show</x:v>
      </x:c>
      <x:c r="T19" s="22" t="str">
        <x:v>avengers-676-2018-standard-cover-no-surrender-avengers-1-1963-homage</x:v>
      </x:c>
      <x:c r="U19" s="22" t="str">
        <x:v>Avengers #676 (2018) – Standard cover (No Surrender) | Avengers #1 (1963) Homage</x:v>
      </x:c>
      <x:c r="V19" s="22" t="str">
        <x:v>Avengers #676 (Marvel Comics, 2018) restages The Avengers #1 (1963, Jack Kirby &amp; Dick Ayers), starring Avengers.</x:v>
      </x:c>
      <x:c r="W19" s="22" t="str">
        <x:v>Listed on galko's League of Comic Geeks list 'Cover Homage: Avengers #1'.</x:v>
      </x:c>
      <x:c r="X19" s="22" t="str">
        <x:v>Cover credit researched in this pass. Original galko lead retained; evidence links updated where corroboration was found. Exact cover scan visually reviewed. Newly redrawn cover-within-cover, signed after Kirby; adds Voyager. Counted as an homage, not original-art reuse.</x:v>
      </x:c>
      <x:c r="Y19" s="23" t="str">
        <x:v>Verified</x:v>
      </x:c>
      <x:c r="Z19" s="24" t="str">
        <x:v>https://leagueofcomicgeeks.com/comic/9784403/avengers-676</x:v>
      </x:c>
      <x:c r="AA19" s="24" t="str">
        <x:v>https://www.comics.org/issue/1776103/</x:v>
      </x:c>
      <x:c r="AB19" s="24" t="str">
        <x:v>https://s3.amazonaws.com/comicgeeks/comics/covers/large-9784403.jpg</x:v>
      </x:c>
      <x:c r="AC19" s="22" t="str">
        <x:v>CL-AV1-0018.jpg</x:v>
      </x:c>
      <x:c r="AD19" s="22" t="str">
        <x:v>Not documented in reviewed sources</x:v>
      </x:c>
      <x:c r="AE19" s="22" t="str">
        <x:v>Published</x:v>
      </x:c>
      <x:c r="AF19" s="22" t="str">
        <x:v>Reviewed 2026-10-19</x:v>
      </x:c>
    </x:row>
    <x:row r="20" ht="24" hidden="0" customHeight="1">
      <x:c r="A20" s="22" t="str">
        <x:v>CL-AV1-0019</x:v>
      </x:c>
      <x:c r="B20" s="22" t="str">
        <x:v>Avengers Forever</x:v>
      </x:c>
      <x:c r="C20" s="22" t="str">
        <x:v>#1</x:v>
      </x:c>
      <x:c r="D20" s="21" t="n">
        <x:v>2021</x:v>
      </x:c>
      <x:c r="E20" s="22" t="str">
        <x:v>Marvel Comics</x:v>
      </x:c>
      <x:c r="F20" s="22" t="str">
        <x:v>Betsy Cola</x:v>
      </x:c>
      <x:c r="G20" s="22" t="str">
        <x:v>1:25 Betsy Cola Variant</x:v>
      </x:c>
      <x:c r="H20" s="22" t="str">
        <x:v>The Avengers #1 (1963, Jack Kirby &amp; Dick Ayers)</x:v>
      </x:c>
      <x:c r="I20" s="22" t="str">
        <x:v>Direct homage</x:v>
      </x:c>
      <x:c r="J20" s="22" t="str">
        <x:v>Iron Man; Hulk; Thor; Ant-Man; Wasp; Loki</x:v>
      </x:c>
      <x:c r="K20" s="22" t="str">
        <x:v>Not documented in reviewed sources</x:v>
      </x:c>
      <x:c r="L20" s="22" t="str">
        <x:v>Not documented in reviewed sources</x:v>
      </x:c>
      <x:c r="M20" s="22" t="str">
        <x:v>1:25</x:v>
      </x:c>
      <x:c r="N20" s="22" t="str">
        <x:v>Variant cover</x:v>
      </x:c>
      <x:c r="O20" s="22" t="str">
        <x:v>US / English</x:v>
      </x:c>
      <x:c r="P20" s="20" t="n">
        <x:v>44552</x:v>
      </x:c>
      <x:c r="Q20" s="22" t="str">
        <x:v>Not Owned</x:v>
      </x:c>
      <x:c r="R20" s="22" t="str">
        <x:v>Not supplied</x:v>
      </x:c>
      <x:c r="S20" s="22" t="str">
        <x:v>Show</x:v>
      </x:c>
      <x:c r="T20" s="22" t="str">
        <x:v>avengers-forever-1-2021-1-25-betsy-cola-variant-avengers-1-1963-homage</x:v>
      </x:c>
      <x:c r="U20" s="22" t="str">
        <x:v>Avengers Forever #1 (2021) – 1:25 Betsy Cola Variant | Avengers #1 (1963) Homage</x:v>
      </x:c>
      <x:c r="V20" s="22" t="str">
        <x:v>Avengers Forever #1 (Marvel Comics, 2021) restages The Avengers #1 (1963, Jack Kirby &amp; Dick Ayers), starring Avengers Forever team.</x:v>
      </x:c>
      <x:c r="W20" s="22" t="str">
        <x:v>Listed on galko's League of Comic Geeks list 'Cover Homage: Avengers #1'.</x:v>
      </x:c>
      <x:c r="X20" s="22" t="str">
        <x:v>Artist parsed from the LCG variant name. Original galko lead retained; evidence links updated where corroboration was found. Exact cover scan visually reviewed.</x:v>
      </x:c>
      <x:c r="Y20" s="23" t="str">
        <x:v>Verified</x:v>
      </x:c>
      <x:c r="Z20" s="24" t="str">
        <x:v>https://leagueofcomicgeeks.com/comic/2429102/avengers-forever-1?variant=3319718</x:v>
      </x:c>
      <x:c r="AA20" s="24" t="str">
        <x:v>https://www.marvel.com/comics/issue/99204/avengers_forever_2021_1_variant/variant</x:v>
      </x:c>
      <x:c r="AB20" s="24" t="str">
        <x:v>https://s3.amazonaws.com/comicgeeks/comics/covers/large-3319718.jpg</x:v>
      </x:c>
      <x:c r="AC20" s="22" t="str">
        <x:v>CL-AV1-0019.jpg</x:v>
      </x:c>
      <x:c r="AD20" s="22" t="str">
        <x:v>Not documented in reviewed sources</x:v>
      </x:c>
      <x:c r="AE20" s="22" t="str">
        <x:v>Published</x:v>
      </x:c>
      <x:c r="AF20" s="22" t="str">
        <x:v>Reviewed 2026-10-19</x:v>
      </x:c>
    </x:row>
    <x:row r="21" ht="24" hidden="0" customHeight="1">
      <x:c r="A21" s="22" t="str">
        <x:v>CL-AV1-0020</x:v>
      </x:c>
      <x:c r="B21" s="22" t="str">
        <x:v>Iron Fist</x:v>
      </x:c>
      <x:c r="C21" s="22" t="str">
        <x:v>#5</x:v>
      </x:c>
      <x:c r="D21" s="21" t="n">
        <x:v>2022</x:v>
      </x:c>
      <x:c r="E21" s="22" t="str">
        <x:v>Marvel Comics</x:v>
      </x:c>
      <x:c r="F21" s="22" t="str">
        <x:v>Leinil Francis Yu</x:v>
      </x:c>
      <x:c r="G21" s="22" t="str">
        <x:v>Standard cover</x:v>
      </x:c>
      <x:c r="H21" s="22" t="str">
        <x:v>The Avengers #1 (1963, Jack Kirby &amp; Dick Ayers)</x:v>
      </x:c>
      <x:c r="I21" s="22" t="str">
        <x:v>Direct homage</x:v>
      </x:c>
      <x:c r="J21" s="22" t="str">
        <x:v>Iron Fist; Loki</x:v>
      </x:c>
      <x:c r="K21" s="22" t="str">
        <x:v>Not documented in reviewed sources</x:v>
      </x:c>
      <x:c r="L21" s="22" t="str">
        <x:v>Not documented in reviewed sources</x:v>
      </x:c>
      <x:c r="M21" s="22" t="str">
        <x:v>Not documented in reviewed sources</x:v>
      </x:c>
      <x:c r="N21" s="22" t="str">
        <x:v>Standard cover</x:v>
      </x:c>
      <x:c r="O21" s="22" t="str">
        <x:v>US / English</x:v>
      </x:c>
      <x:c r="P21" s="20" t="n">
        <x:v>44804</x:v>
      </x:c>
      <x:c r="Q21" s="22" t="str">
        <x:v>Not Owned</x:v>
      </x:c>
      <x:c r="R21" s="22" t="str">
        <x:v>Not supplied</x:v>
      </x:c>
      <x:c r="S21" s="22" t="str">
        <x:v>Show</x:v>
      </x:c>
      <x:c r="T21" s="22" t="str">
        <x:v>iron-fist-5-2022-standard-cover-avengers-1-1963-homage</x:v>
      </x:c>
      <x:c r="U21" s="22" t="str">
        <x:v>Iron Fist #5 (2022) – Standard cover | Avengers #1 (1963) Homage</x:v>
      </x:c>
      <x:c r="V21" s="22" t="str">
        <x:v>Iron Fist #5 (Marvel Comics, 2022) restages The Avengers #1 (1963, Jack Kirby &amp; Dick Ayers), starring Iron Fist (Lin Lie).</x:v>
      </x:c>
      <x:c r="W21" s="22" t="str">
        <x:v>Listed on galko's League of Comic Geeks list 'Cover Homage: Avengers #1'.</x:v>
      </x:c>
      <x:c r="X21" s="22" t="str">
        <x:v>Cover credit researched in this pass. Original galko lead retained; evidence links updated where corroboration was found. Exact cover scan visually reviewed.</x:v>
      </x:c>
      <x:c r="Y21" s="23" t="str">
        <x:v>Partial</x:v>
      </x:c>
      <x:c r="Z21" s="24" t="str">
        <x:v>https://leagueofcomicgeeks.com/comic/8685200/iron-fist-5</x:v>
      </x:c>
      <x:c r="AA21" s="24" t="str">
        <x:v>https://www.marvel.com/comics/series/33271/iron_fist_2022_-_present</x:v>
      </x:c>
      <x:c r="AB21" s="24" t="str">
        <x:v>https://s3.amazonaws.com/comicgeeks/comics/covers/large-8685200.jpg</x:v>
      </x:c>
      <x:c r="AC21" s="22" t="str">
        <x:v>CL-AV1-0020.jpg</x:v>
      </x:c>
      <x:c r="AD21" s="22" t="str">
        <x:v>Not documented in reviewed sources</x:v>
      </x:c>
      <x:c r="AE21" s="22" t="str">
        <x:v>Published</x:v>
      </x:c>
      <x:c r="AF21" s="22" t="str">
        <x:v>Reviewed 2026-10-19</x:v>
      </x:c>
    </x:row>
    <x:row r="22" ht="48" hidden="0" customHeight="1">
      <x:c r="A22" s="22" t="str">
        <x:v>CL-AV1-0021</x:v>
      </x:c>
      <x:c r="B22" s="22" t="str">
        <x:v>Doctor Strange</x:v>
      </x:c>
      <x:c r="C22" s="22" t="str">
        <x:v>#3</x:v>
      </x:c>
      <x:c r="D22" s="21" t="n">
        <x:v>2023</x:v>
      </x:c>
      <x:c r="E22" s="22" t="str">
        <x:v>Marvel Comics</x:v>
      </x:c>
      <x:c r="F22" s="22" t="str">
        <x:v>Elena Casagrande (pencils and inks); Laura Martin (colors)</x:v>
      </x:c>
      <x:c r="G22" s="22" t="str">
        <x:v>Elena Casagrande Stormbreakers Variant</x:v>
      </x:c>
      <x:c r="H22" s="22" t="str">
        <x:v>The Avengers #1 (1963, Jack Kirby &amp; Dick Ayers)</x:v>
      </x:c>
      <x:c r="I22" s="22" t="str">
        <x:v>Direct homage</x:v>
      </x:c>
      <x:c r="J22" s="22" t="str">
        <x:v>Star-Lord; Rocket Raccoon; Moondragon; Nova; Marvel Boy; Phyla-Vell</x:v>
      </x:c>
      <x:c r="K22" s="22" t="str">
        <x:v>Not documented in reviewed sources</x:v>
      </x:c>
      <x:c r="L22" s="22" t="str">
        <x:v>Not documented in reviewed sources</x:v>
      </x:c>
      <x:c r="M22" s="22" t="str">
        <x:v>Not documented in reviewed sources</x:v>
      </x:c>
      <x:c r="N22" s="22" t="str">
        <x:v>Variant cover</x:v>
      </x:c>
      <x:c r="O22" s="22" t="str">
        <x:v>US / English</x:v>
      </x:c>
      <x:c r="P22" s="20" t="n">
        <x:v>45077</x:v>
      </x:c>
      <x:c r="Q22" s="22" t="str">
        <x:v>Not Owned</x:v>
      </x:c>
      <x:c r="R22" s="22" t="str">
        <x:v>Not supplied</x:v>
      </x:c>
      <x:c r="S22" s="22" t="str">
        <x:v>Show</x:v>
      </x:c>
      <x:c r="T22" s="22" t="str">
        <x:v>doctor-strange-3-2023-elena-casagrande-stormbreakers-variant-avengers-1-1963-homage</x:v>
      </x:c>
      <x:c r="U22" s="22" t="str">
        <x:v>Doctor Strange #3 (2023) – Elena Casagrande Stormbreakers Variant | Avengers #1 (1963) Homage</x:v>
      </x:c>
      <x:c r="V22" s="22" t="str">
        <x:v>Doctor Strange #3 (Marvel Comics, 2023) restages The Avengers #1 (1963, Jack Kirby &amp; Dick Ayers), starring Doctor Strange.</x:v>
      </x:c>
      <x:c r="W22" s="22" t="str">
        <x:v>Listed on galko's League of Comic Geeks list 'Cover Homage: Avengers #1'.</x:v>
      </x:c>
      <x:c r="X22" s="22" t="str">
        <x:v>Artist parsed from the LCG variant name. Original galko lead retained; evidence links updated where corroboration was found. Exact cover scan visually reviewed. Guardians-focused Stormbreakers program; Doctor Strange does not appear on this variant. Foreground villain identity left unresolved. Some depicted identities remain unresolved.</x:v>
      </x:c>
      <x:c r="Y22" s="23" t="str">
        <x:v>Verified</x:v>
      </x:c>
      <x:c r="Z22" s="24" t="str">
        <x:v>https://leagueofcomicgeeks.com/comic/7721566/doctor-strange-3?variant=3479456</x:v>
      </x:c>
      <x:c r="AA22" s="24" t="str">
        <x:v>https://www.comics.org/issue/2574369/</x:v>
      </x:c>
      <x:c r="AB22" s="24" t="str">
        <x:v>https://s3.amazonaws.com/comicgeeks/comics/covers/large-3479456.jpg</x:v>
      </x:c>
      <x:c r="AC22" s="22" t="str">
        <x:v>CL-AV1-0021.jpg</x:v>
      </x:c>
      <x:c r="AD22" s="22" t="str">
        <x:v>Not documented in reviewed sources</x:v>
      </x:c>
      <x:c r="AE22" s="22" t="str">
        <x:v>Published</x:v>
      </x:c>
      <x:c r="AF22" s="22" t="str">
        <x:v>Reviewed 2026-10-19</x:v>
      </x:c>
    </x:row>
    <x:row r="23" ht="36" hidden="0" customHeight="1">
      <x:c r="A23" s="22" t="str">
        <x:v>CL-AV1-0022</x:v>
      </x:c>
      <x:c r="B23" s="22" t="str">
        <x:v>The Amazing Spider-Man</x:v>
      </x:c>
      <x:c r="C23" s="22" t="str">
        <x:v>#41</x:v>
      </x:c>
      <x:c r="D23" s="21" t="n">
        <x:v>2024</x:v>
      </x:c>
      <x:c r="E23" s="22" t="str">
        <x:v>Marvel Comics</x:v>
      </x:c>
      <x:c r="F23" s="22" t="str">
        <x:v>Lorenzo Pastrovicchio</x:v>
      </x:c>
      <x:c r="G23" s="22" t="str">
        <x:v>Lorenzo Pastrovicchio Disney What If? color variant (B&amp;W 1:100 grouped)</x:v>
      </x:c>
      <x:c r="H23" s="22" t="str">
        <x:v>The Avengers #1 (1963, Jack Kirby &amp; Dick Ayers)</x:v>
      </x:c>
      <x:c r="I23" s="22" t="str">
        <x:v>Parody / homage</x:v>
      </x:c>
      <x:c r="J23" s="22" t="str">
        <x:v>Mickey Mouse; Goofy; Donald Duck; Pluto; Minnie Mouse</x:v>
      </x:c>
      <x:c r="K23" s="22" t="str">
        <x:v>Not documented in reviewed sources</x:v>
      </x:c>
      <x:c r="L23" s="22" t="str">
        <x:v>Not documented in reviewed sources</x:v>
      </x:c>
      <x:c r="M23" s="22" t="str">
        <x:v>Open order color; 1:100 B&amp;W</x:v>
      </x:c>
      <x:c r="N23" s="22" t="str">
        <x:v>Variant cover</x:v>
      </x:c>
      <x:c r="O23" s="22" t="str">
        <x:v>US / English</x:v>
      </x:c>
      <x:c r="P23" s="20" t="n">
        <x:v>45294</x:v>
      </x:c>
      <x:c r="Q23" s="22" t="str">
        <x:v>Not Owned</x:v>
      </x:c>
      <x:c r="R23" s="22" t="str">
        <x:v>Not supplied</x:v>
      </x:c>
      <x:c r="S23" s="22" t="str">
        <x:v>Show</x:v>
      </x:c>
      <x:c r="T23" s="22" t="str">
        <x:v>the-amazing-spider-man-41-2024-lorenzo-pastrovicchio-disney-what-if-va-avengers-1-1963-homage</x:v>
      </x:c>
      <x:c r="U23" s="22" t="str">
        <x:v>The Amazing Spider-Man #41 (2024) – Lorenzo Pastrovicchio Disney What If? Variant | Avengers #1 (1963) Homage</x:v>
      </x:c>
      <x:c r="V23" s="22" t="str">
        <x:v>The Amazing Spider-Man #41 (Marvel Comics, 2024) restages The Avengers #1 (1963, Jack Kirby &amp; Dick Ayers), starring Disney characters as the Avengers.</x:v>
      </x:c>
      <x:c r="W23" s="22" t="str">
        <x:v>Listed on galko's League of Comic Geeks list 'Cover Homage: Avengers #1'.</x:v>
      </x:c>
      <x:c r="X23" s="22" t="str">
        <x:v>Part of Marvel's Disney What If? variant program. Original galko lead retained; evidence links updated where corroboration was found. Exact cover scan visually reviewed. B&amp;W incentive is the same composition and grouped with this artwork. Some depicted identities remain unresolved.</x:v>
      </x:c>
      <x:c r="Y23" s="23" t="str">
        <x:v>Partial</x:v>
      </x:c>
      <x:c r="Z23" s="24" t="str">
        <x:v>https://leagueofcomicgeeks.com/comic/4326660/the-amazing-spider-man-41?variant=7785451</x:v>
      </x:c>
      <x:c r="AA23" s="24" t="str">
        <x:v>https://leagueofcomicgeeks.com/profile/galko/lists/8609/cover-homage-avengers-1</x:v>
      </x:c>
      <x:c r="AB23" s="24" t="str">
        <x:v>https://s3.amazonaws.com/comicgeeks/comics/covers/large-7785451.jpg</x:v>
      </x:c>
      <x:c r="AC23" s="22" t="str">
        <x:v>CL-AV1-0022.jpg</x:v>
      </x:c>
      <x:c r="AD23" s="22" t="str">
        <x:v>Not documented in reviewed sources</x:v>
      </x:c>
      <x:c r="AE23" s="22" t="str">
        <x:v>Published</x:v>
      </x:c>
      <x:c r="AF23" s="22" t="str">
        <x:v>Reviewed 2026-10-19</x:v>
      </x:c>
    </x:row>
    <x:row r="24" ht="36" hidden="0" customHeight="1">
      <x:c r="A24" s="22" t="str">
        <x:v>CL-AV1-0023</x:v>
      </x:c>
      <x:c r="B24" s="22" t="str">
        <x:v>The Avengers #1 Facsimile Edition</x:v>
      </x:c>
      <x:c r="C24" s="22" t="str">
        <x:v>#1</x:v>
      </x:c>
      <x:c r="D24" s="21" t="n">
        <x:v>2023</x:v>
      </x:c>
      <x:c r="E24" s="22" t="str">
        <x:v>Marvel Comics</x:v>
      </x:c>
      <x:c r="F24" s="22" t="str">
        <x:v>Rafael Albuquerque</x:v>
      </x:c>
      <x:c r="G24" s="22" t="str">
        <x:v>GalaxyCon Exclusive Homage Variant</x:v>
      </x:c>
      <x:c r="H24" s="22" t="str">
        <x:v>The Avengers #1 (1963, Jack Kirby &amp; Dick Ayers)</x:v>
      </x:c>
      <x:c r="I24" s="22" t="str">
        <x:v>Direct homage</x:v>
      </x:c>
      <x:c r="J24" s="22" t="str">
        <x:v>Iron Man; Hulk; Thor; Ant-Man; Wasp; Loki</x:v>
      </x:c>
      <x:c r="K24" s="22" t="str">
        <x:v>GalaxyCon</x:v>
      </x:c>
      <x:c r="L24" s="22" t="str">
        <x:v>GalaxyCon</x:v>
      </x:c>
      <x:c r="M24" s="22" t="str">
        <x:v>5,000 copies</x:v>
      </x:c>
      <x:c r="N24" s="22" t="str">
        <x:v>Variant cover</x:v>
      </x:c>
      <x:c r="O24" s="22" t="str">
        <x:v>US / English</x:v>
      </x:c>
      <x:c r="P24" s="20" t="str">
        <x:v>2023-07</x:v>
      </x:c>
      <x:c r="Q24" s="22" t="str">
        <x:v>Not Owned</x:v>
      </x:c>
      <x:c r="R24" s="22" t="str">
        <x:v>Not supplied</x:v>
      </x:c>
      <x:c r="S24" s="22" t="str">
        <x:v>Show</x:v>
      </x:c>
      <x:c r="T24" s="22" t="str">
        <x:v>the-avengers-1-facsimile-edition-1-2023-galaxycon-exclusive-homage-variant-avengers-1-1963-homage</x:v>
      </x:c>
      <x:c r="U24" s="22" t="str">
        <x:v>The Avengers #1 Facsimile Edition #1 (2023) – GalaxyCon Exclusive Homage Variant | Avengers #1 (1963) Homage</x:v>
      </x:c>
      <x:c r="V24" s="22" t="str">
        <x:v>The Avengers #1 Facsimile Edition #1 (Marvel Comics, 2023) restages The Avengers #1 (1963, Jack Kirby &amp; Dick Ayers), starring Avengers.</x:v>
      </x:c>
      <x:c r="W24" s="22" t="str">
        <x:v>Not on galko's list. MyComicShop lists a GalaxyCon Exclusive Homage Variant Cover by Rafael Albuquerque on the Avengers #1 Facsimile Edition.</x:v>
      </x:c>
      <x:c r="X24" s="22" t="str">
        <x:v>New homage art wrapped around a facsimile reprint. Exact flat publisher scan reviewed. GalaxyCon primary explicitly states 5,000 copies. July 25 listed by GoCollect; exact event availability date not confirmed, so month precision retained.</x:v>
      </x:c>
      <x:c r="Y24" s="25" t="str">
        <x:v>Verified</x:v>
      </x:c>
      <x:c r="Z24" s="24" t="str">
        <x:v>https://www.mycomicshop.com/search?TID=51939038</x:v>
      </x:c>
      <x:c r="AA24" s="22" t="str">
        <x:v>https://galaxycon.com/products/the-avengers-1-galaxycon-exclusive-variant-facsimile-edition-comic</x:v>
      </x:c>
      <x:c r="AB24" s="22" t="str">
        <x:v>https://galaxycon.com/cdn/shop/files/AvengersCover.png?v=1742000227</x:v>
      </x:c>
      <x:c r="AC24" s="22" t="str">
        <x:v>CL-AV1-0023.png</x:v>
      </x:c>
      <x:c r="AD24" s="22" t="str">
        <x:v>Not documented in reviewed sources</x:v>
      </x:c>
      <x:c r="AE24" s="22" t="str">
        <x:v>Published</x:v>
      </x:c>
      <x:c r="AF24" s="22" t="str">
        <x:v>Reviewed 2026-10-19</x:v>
      </x:c>
    </x:row>
    <x:row r="25" ht="24" hidden="0" customHeight="1">
      <x:c r="A25" s="22" t="str">
        <x:v>CL-AV1-0024</x:v>
      </x:c>
      <x:c r="B25" s="22" t="str">
        <x:v>Defective Comics</x:v>
      </x:c>
      <x:c r="C25" s="22" t="str">
        <x:v>#2</x:v>
      </x:c>
      <x:c r="D25" s="21" t="n">
        <x:v>2015</x:v>
      </x:c>
      <x:c r="E25" s="22" t="str">
        <x:v>Studio Erbo</x:v>
      </x:c>
      <x:c r="F25" s="22" t="str">
        <x:v>Eric F. Myers</x:v>
      </x:c>
      <x:c r="G25" s="22" t="str">
        <x:v>Standard cover ('introducing the Mighty Assemblers')</x:v>
      </x:c>
      <x:c r="H25" s="22" t="str">
        <x:v>The Avengers #1 (1963, Jack Kirby &amp; Dick Ayers)</x:v>
      </x:c>
      <x:c r="I25" s="22" t="str">
        <x:v>Parody / homage</x:v>
      </x:c>
      <x:c r="J25" s="22" t="str">
        <x:v>Adhesive Man; The Gnat</x:v>
      </x:c>
      <x:c r="K25" s="22" t="str">
        <x:v>Not documented in reviewed sources</x:v>
      </x:c>
      <x:c r="L25" s="22" t="str">
        <x:v>Not documented in reviewed sources</x:v>
      </x:c>
      <x:c r="M25" s="22" t="str">
        <x:v>Not documented in reviewed sources</x:v>
      </x:c>
      <x:c r="N25" s="22" t="str">
        <x:v>Standard cover (digital/indie)</x:v>
      </x:c>
      <x:c r="O25" s="22" t="str">
        <x:v>US / English</x:v>
      </x:c>
      <x:c r="P25" s="20" t="n">
        <x:v>42207</x:v>
      </x:c>
      <x:c r="Q25" s="22" t="str">
        <x:v>Not Owned</x:v>
      </x:c>
      <x:c r="R25" s="22" t="str">
        <x:v>Not supplied</x:v>
      </x:c>
      <x:c r="S25" s="22" t="str">
        <x:v>Show</x:v>
      </x:c>
      <x:c r="T25" s="22" t="str">
        <x:v>defective-comics-2-2015-standard-cover-introducing-the-mighty-avengers-1-1963-homage</x:v>
      </x:c>
      <x:c r="U25" s="22" t="str">
        <x:v>Defective Comics #2 (2015) – Standard cover ('introducing the Mighty Assemblers') | Avengers #1 (1963) Homage</x:v>
      </x:c>
      <x:c r="V25" s="22" t="str">
        <x:v>Defective Comics #2 (Studio Erbo, 2015) restages The Avengers #1 (1963, Jack Kirby &amp; Dick Ayers), starring The Mighty Assemblers (Adhesive Man, the Gnat).</x:v>
      </x:c>
      <x:c r="W25" s="22" t="str">
        <x:v>Not on galko's list. Listed on cbishop's Comic Vine 'Avengers #1 (Homages #26)' list; Comic Vine tags the issue 'Homage Covers'.</x:v>
      </x:c>
      <x:c r="X25" s="22" t="str">
        <x:v>Indie parody ('Mighty Assemblers'). Cover credit from Comic Vine. Some depicted identities remain unresolved.</x:v>
      </x:c>
      <x:c r="Y25" s="25" t="str">
        <x:v>Verified</x:v>
      </x:c>
      <x:c r="Z25" s="24" t="str">
        <x:v>https://comicvine.gamespot.com/defective-comics-2/4000-496089/</x:v>
      </x:c>
      <x:c r="AA25" s="24" t="str">
        <x:v>https://comicvine.gamespot.com/profile/cbishop/lists/avengers-1-homages-26/60970/</x:v>
      </x:c>
      <x:c r="AB25" s="24" t="str">
        <x:v>https://comicvine.gamespot.com/a/uploads/original/6/67663/4706264-02.jpg</x:v>
      </x:c>
      <x:c r="AC25" s="22" t="str">
        <x:v>CL-AV1-0024.jpg</x:v>
      </x:c>
      <x:c r="AD25" s="22" t="str">
        <x:v>Not documented in reviewed sources</x:v>
      </x:c>
      <x:c r="AE25" s="22" t="str">
        <x:v>Published</x:v>
      </x:c>
      <x:c r="AF25" s="22" t="str">
        <x:v>Reviewed 2026-10-19</x:v>
      </x:c>
    </x:row>
    <x:row r="26" ht="36" hidden="0" customHeight="1">
      <x:c r="A26" s="22" t="str">
        <x:v>CL-AV1-0025</x:v>
      </x:c>
      <x:c r="B26" s="22" t="str">
        <x:v>Weissblechs weltbeste Comics</x:v>
      </x:c>
      <x:c r="C26" s="22" t="str">
        <x:v>#13</x:v>
      </x:c>
      <x:c r="D26" s="21" t="n">
        <x:v>2004</x:v>
      </x:c>
      <x:c r="E26" s="22" t="str">
        <x:v>Weissblech Comics</x:v>
      </x:c>
      <x:c r="F26" s="22" t="str">
        <x:v>Dominic Regan (pencils); Colin Barr (inks)</x:v>
      </x:c>
      <x:c r="G26" s="22" t="str">
        <x:v>Die Roten Rächer — German edition</x:v>
      </x:c>
      <x:c r="H26" s="22" t="str">
        <x:v>The Avengers #1 (1963, Jack Kirby &amp; Dick Ayers)</x:v>
      </x:c>
      <x:c r="I26" s="22" t="str">
        <x:v>Translated edition / reused homage artwork</x:v>
      </x:c>
      <x:c r="J26" s="22" t="str">
        <x:v>Krimson Kommisar; MiG-4; Mastodon; Ajys; Homeland</x:v>
      </x:c>
      <x:c r="K26" s="22" t="str">
        <x:v>Not applicable</x:v>
      </x:c>
      <x:c r="L26" s="22" t="str">
        <x:v>Not applicable</x:v>
      </x:c>
      <x:c r="M26" s="22" t="str">
        <x:v>Not publicly confirmed</x:v>
      </x:c>
      <x:c r="N26" s="22" t="str">
        <x:v>28-page comic; B&amp;W interiors, color cover</x:v>
      </x:c>
      <x:c r="O26" s="22" t="str">
        <x:v>Germany / German</x:v>
      </x:c>
      <x:c r="P26" s="20" t="str">
        <x:v>2004-06</x:v>
      </x:c>
      <x:c r="Q26" s="22" t="str">
        <x:v>Not Owned</x:v>
      </x:c>
      <x:c r="R26" s="22" t="str">
        <x:v>Not supplied</x:v>
      </x:c>
      <x:c r="S26" s="22" t="str">
        <x:v>Hide</x:v>
      </x:c>
      <x:c r="T26" s="22" t="str">
        <x:v>weissblechs-weltbeste-comics-13-2004-die-roten-racher</x:v>
      </x:c>
      <x:c r="U26" s="22" t="str">
        <x:v>Weissblechs weltbeste Comics #13 (2004) — Die Roten Rächer</x:v>
      </x:c>
      <x:c r="V26" s="22" t="str">
        <x:v>German edition of The Freedom Collective with the same Avengers #1 parody artwork and translated lettering.</x:v>
      </x:c>
      <x:c r="W26" s="22" t="str">
        <x:v>Publisher states this is the German license of The Freedom Collective. GCD explicitly identifies cover reuse. Grouped with CL-AV1-0006.</x:v>
      </x:c>
      <x:c r="X26" s="22" t="str">
        <x:v>June 2004 confirmed by publisher; no independent print quantity. This edition is documented separately, not counted as a new artwork. Reference or related edition; excluded from distinct-artwork gallery. Some depicted identities remain unresolved.</x:v>
      </x:c>
      <x:c r="Y26" s="25" t="str">
        <x:v>Verified</x:v>
      </x:c>
      <x:c r="Z26" s="24" t="str">
        <x:v>https://weissblechcomics.com/shop/wwc_13_die_roten_raecher</x:v>
      </x:c>
      <x:c r="AA26" s="24" t="str">
        <x:v>https://www.comics.org/issue/788986/</x:v>
      </x:c>
      <x:c r="AB26" s="24" t="str">
        <x:v>https://weissblechcomics.com/image/1000/wwc13.jpg</x:v>
      </x:c>
      <x:c r="AC26" s="22" t="str">
        <x:v>CL-AV1-0025.jpg</x:v>
      </x:c>
      <x:c r="AD26" s="22" t="str">
        <x:v>Not independently verified</x:v>
      </x:c>
      <x:c r="AE26" s="22" t="str">
        <x:v>Published</x:v>
      </x:c>
      <x:c r="AF26" s="22" t="str">
        <x:v>Deep search 2026-10-19</x:v>
      </x:c>
    </x:row>
  </x:sheetData>
  <x:dataValidations count="4">
    <x:dataValidation type="list" errorStyle="stop" operator="between" allowBlank="1" showDropDown="0" showInputMessage="0" showErrorMessage="0" sqref="Y2:Y200">
      <x:formula1>"Verified,Partial,Needs Review"</x:formula1>
      <x:formula2>0</x:formula2>
    </x:dataValidation>
    <x:dataValidation type="list" errorStyle="stop" operator="between" allowBlank="1" showDropDown="0" showInputMessage="0" showErrorMessage="0" sqref="S2:S200">
      <x:formula1>"Show,Hide"</x:formula1>
      <x:formula2>0</x:formula2>
    </x:dataValidation>
    <x:dataValidation type="list" errorStyle="stop" operator="between" allowBlank="1" showDropDown="0" showInputMessage="0" showErrorMessage="0" sqref="Q2:Q200">
      <x:formula1>"Not Owned,Owned,Wishlist"</x:formula1>
      <x:formula2>0</x:formula2>
    </x:dataValidation>
    <x:dataValidation type="list" errorStyle="stop" operator="between" allowBlank="1" showDropDown="0" showInputMessage="0" showErrorMessage="0" sqref="I2:I200">
      <x:formula1>"Direct homage,Parody / homage,Swipe / reference"</x:formula1>
      <x:formula2>0</x:formula2>
    </x:dataValidation>
  </x:dataValidations>
  <x:hyperlinks>
    <x:hyperlink xmlns:r="http://schemas.openxmlformats.org/officeDocument/2006/relationships" ref="Z2" r:id="R841a0b42a74e4084"/>
    <x:hyperlink xmlns:r="http://schemas.openxmlformats.org/officeDocument/2006/relationships" ref="AA2" r:id="Rab6bbab093ab456e"/>
    <x:hyperlink xmlns:r="http://schemas.openxmlformats.org/officeDocument/2006/relationships" ref="AB2" r:id="R60364f337b9648a6"/>
    <x:hyperlink xmlns:r="http://schemas.openxmlformats.org/officeDocument/2006/relationships" ref="Z3" r:id="R02dacbf72ada477f"/>
    <x:hyperlink xmlns:r="http://schemas.openxmlformats.org/officeDocument/2006/relationships" ref="AA3" r:id="R8889a2eb367a4125"/>
    <x:hyperlink xmlns:r="http://schemas.openxmlformats.org/officeDocument/2006/relationships" ref="AB3" r:id="R17fea60560344935"/>
    <x:hyperlink xmlns:r="http://schemas.openxmlformats.org/officeDocument/2006/relationships" ref="Z4" r:id="R83bac3ac2b9f4094"/>
    <x:hyperlink xmlns:r="http://schemas.openxmlformats.org/officeDocument/2006/relationships" ref="AA4" r:id="R06ff174438de4d4d"/>
    <x:hyperlink xmlns:r="http://schemas.openxmlformats.org/officeDocument/2006/relationships" ref="AB4" r:id="R3fab4e9680744653"/>
    <x:hyperlink xmlns:r="http://schemas.openxmlformats.org/officeDocument/2006/relationships" ref="Z5" r:id="R00cb5ced21634b2b"/>
    <x:hyperlink xmlns:r="http://schemas.openxmlformats.org/officeDocument/2006/relationships" ref="AA5" r:id="R14d42e0c98784261"/>
    <x:hyperlink xmlns:r="http://schemas.openxmlformats.org/officeDocument/2006/relationships" ref="AB5" r:id="R5f365b5c47c74ae9"/>
    <x:hyperlink xmlns:r="http://schemas.openxmlformats.org/officeDocument/2006/relationships" ref="Z6" r:id="Red558290d04c4990"/>
    <x:hyperlink xmlns:r="http://schemas.openxmlformats.org/officeDocument/2006/relationships" ref="AA6" r:id="Rf3234f9b1d914787"/>
    <x:hyperlink xmlns:r="http://schemas.openxmlformats.org/officeDocument/2006/relationships" ref="AB6" r:id="R428cea9d21e240cc"/>
    <x:hyperlink xmlns:r="http://schemas.openxmlformats.org/officeDocument/2006/relationships" ref="Z7" r:id="R7aee64dd808542fb"/>
    <x:hyperlink xmlns:r="http://schemas.openxmlformats.org/officeDocument/2006/relationships" ref="AA7" r:id="Rc000a869621e40f3"/>
    <x:hyperlink xmlns:r="http://schemas.openxmlformats.org/officeDocument/2006/relationships" ref="AB7" r:id="R07f98fb017dc41dd"/>
    <x:hyperlink xmlns:r="http://schemas.openxmlformats.org/officeDocument/2006/relationships" ref="Z8" r:id="Rbfd690f9c9504731"/>
    <x:hyperlink xmlns:r="http://schemas.openxmlformats.org/officeDocument/2006/relationships" ref="AA8" r:id="R461cca2e46804d12"/>
    <x:hyperlink xmlns:r="http://schemas.openxmlformats.org/officeDocument/2006/relationships" ref="AB8" r:id="R02716de8562d4a4f"/>
    <x:hyperlink xmlns:r="http://schemas.openxmlformats.org/officeDocument/2006/relationships" ref="Z9" r:id="R9377e09020fa4866"/>
    <x:hyperlink xmlns:r="http://schemas.openxmlformats.org/officeDocument/2006/relationships" ref="AA9" r:id="R7122e25f7f824b6b"/>
    <x:hyperlink xmlns:r="http://schemas.openxmlformats.org/officeDocument/2006/relationships" ref="AB9" r:id="R4418ccbc500840df"/>
    <x:hyperlink xmlns:r="http://schemas.openxmlformats.org/officeDocument/2006/relationships" ref="Z10" r:id="R5421c2d318044fd2"/>
    <x:hyperlink xmlns:r="http://schemas.openxmlformats.org/officeDocument/2006/relationships" ref="AA10" r:id="R823ad5766def46ff"/>
    <x:hyperlink xmlns:r="http://schemas.openxmlformats.org/officeDocument/2006/relationships" ref="AB10" r:id="R913b6f2b0e3e4870"/>
    <x:hyperlink xmlns:r="http://schemas.openxmlformats.org/officeDocument/2006/relationships" ref="Z11" r:id="R692e300b6902452d"/>
    <x:hyperlink xmlns:r="http://schemas.openxmlformats.org/officeDocument/2006/relationships" ref="AA11" r:id="Rc06cca9d53c042c2"/>
    <x:hyperlink xmlns:r="http://schemas.openxmlformats.org/officeDocument/2006/relationships" ref="AB11" r:id="Rfaab7ec68d4e4d17"/>
    <x:hyperlink xmlns:r="http://schemas.openxmlformats.org/officeDocument/2006/relationships" ref="Z12" r:id="Rce57a97d23054c74"/>
    <x:hyperlink xmlns:r="http://schemas.openxmlformats.org/officeDocument/2006/relationships" ref="AA12" r:id="R70dc30de1d934060"/>
    <x:hyperlink xmlns:r="http://schemas.openxmlformats.org/officeDocument/2006/relationships" ref="AB12" r:id="R4c55d938f60c4739"/>
    <x:hyperlink xmlns:r="http://schemas.openxmlformats.org/officeDocument/2006/relationships" ref="Z13" r:id="R83f7c393488040dc"/>
    <x:hyperlink xmlns:r="http://schemas.openxmlformats.org/officeDocument/2006/relationships" ref="AA13" r:id="Re6195681eabc42a5"/>
    <x:hyperlink xmlns:r="http://schemas.openxmlformats.org/officeDocument/2006/relationships" ref="AB13" r:id="Rc00e163b99224097"/>
    <x:hyperlink xmlns:r="http://schemas.openxmlformats.org/officeDocument/2006/relationships" ref="Z14" r:id="R41f80f81ac6f4b44"/>
    <x:hyperlink xmlns:r="http://schemas.openxmlformats.org/officeDocument/2006/relationships" ref="AA14" r:id="R65ad37dee9934844"/>
    <x:hyperlink xmlns:r="http://schemas.openxmlformats.org/officeDocument/2006/relationships" ref="AB14" r:id="R705708b02fdd4053"/>
    <x:hyperlink xmlns:r="http://schemas.openxmlformats.org/officeDocument/2006/relationships" ref="Z15" r:id="Rb7b6c70ca0d843fa"/>
    <x:hyperlink xmlns:r="http://schemas.openxmlformats.org/officeDocument/2006/relationships" ref="AA15" r:id="R9c1fd43a42fe4fb2"/>
    <x:hyperlink xmlns:r="http://schemas.openxmlformats.org/officeDocument/2006/relationships" ref="AB15" r:id="Rafef0b0833d5437a"/>
    <x:hyperlink xmlns:r="http://schemas.openxmlformats.org/officeDocument/2006/relationships" ref="Z16" r:id="Rd01346864a8641f2"/>
    <x:hyperlink xmlns:r="http://schemas.openxmlformats.org/officeDocument/2006/relationships" ref="AA16" r:id="R830481fd0a154442"/>
    <x:hyperlink xmlns:r="http://schemas.openxmlformats.org/officeDocument/2006/relationships" ref="AB16" r:id="Rc3625bc95b2f4697"/>
    <x:hyperlink xmlns:r="http://schemas.openxmlformats.org/officeDocument/2006/relationships" ref="Z17" r:id="Rcdfa0887f3144a16"/>
    <x:hyperlink xmlns:r="http://schemas.openxmlformats.org/officeDocument/2006/relationships" ref="AA17" r:id="R0f34c1f7d4134751"/>
    <x:hyperlink xmlns:r="http://schemas.openxmlformats.org/officeDocument/2006/relationships" ref="AB17" r:id="R7a8ef24a6ce64ec8"/>
    <x:hyperlink xmlns:r="http://schemas.openxmlformats.org/officeDocument/2006/relationships" ref="Z18" r:id="R68e4dc15415541ff"/>
    <x:hyperlink xmlns:r="http://schemas.openxmlformats.org/officeDocument/2006/relationships" ref="AA18" r:id="R2b31082b9c9949c5"/>
    <x:hyperlink xmlns:r="http://schemas.openxmlformats.org/officeDocument/2006/relationships" ref="AB18" r:id="Rd6ea915b14af496b"/>
    <x:hyperlink xmlns:r="http://schemas.openxmlformats.org/officeDocument/2006/relationships" ref="Z19" r:id="R201eab2617a6487b"/>
    <x:hyperlink xmlns:r="http://schemas.openxmlformats.org/officeDocument/2006/relationships" ref="AA19" r:id="R4239adc54f9742e5"/>
    <x:hyperlink xmlns:r="http://schemas.openxmlformats.org/officeDocument/2006/relationships" ref="AB19" r:id="R150690a856ef4f55"/>
    <x:hyperlink xmlns:r="http://schemas.openxmlformats.org/officeDocument/2006/relationships" ref="Z20" r:id="Rb162fe67350842a0"/>
    <x:hyperlink xmlns:r="http://schemas.openxmlformats.org/officeDocument/2006/relationships" ref="AA20" r:id="R44e57a5bab364251"/>
    <x:hyperlink xmlns:r="http://schemas.openxmlformats.org/officeDocument/2006/relationships" ref="AB20" r:id="Re7c7e87ea3b74d7d"/>
    <x:hyperlink xmlns:r="http://schemas.openxmlformats.org/officeDocument/2006/relationships" ref="Z21" r:id="Ra754512c57124c49"/>
    <x:hyperlink xmlns:r="http://schemas.openxmlformats.org/officeDocument/2006/relationships" ref="AA21" r:id="R4d6c921591a74279"/>
    <x:hyperlink xmlns:r="http://schemas.openxmlformats.org/officeDocument/2006/relationships" ref="AB21" r:id="R3911b8da239f4090"/>
    <x:hyperlink xmlns:r="http://schemas.openxmlformats.org/officeDocument/2006/relationships" ref="Z22" r:id="Rb8049e115934488d"/>
    <x:hyperlink xmlns:r="http://schemas.openxmlformats.org/officeDocument/2006/relationships" ref="AA22" r:id="R21725d146c934918"/>
    <x:hyperlink xmlns:r="http://schemas.openxmlformats.org/officeDocument/2006/relationships" ref="AB22" r:id="R94e993550c5b4775"/>
    <x:hyperlink xmlns:r="http://schemas.openxmlformats.org/officeDocument/2006/relationships" ref="Z23" r:id="Rc2561045f6d74e5d"/>
    <x:hyperlink xmlns:r="http://schemas.openxmlformats.org/officeDocument/2006/relationships" ref="AA23" r:id="R7ad5cdaf18034ebd"/>
    <x:hyperlink xmlns:r="http://schemas.openxmlformats.org/officeDocument/2006/relationships" ref="AB23" r:id="R660f8059c5c94da0"/>
    <x:hyperlink xmlns:r="http://schemas.openxmlformats.org/officeDocument/2006/relationships" ref="Z24" r:id="Rea014db2b7e74ab0"/>
    <x:hyperlink xmlns:r="http://schemas.openxmlformats.org/officeDocument/2006/relationships" ref="Z25" r:id="Rfc535d7def6c4759"/>
    <x:hyperlink xmlns:r="http://schemas.openxmlformats.org/officeDocument/2006/relationships" ref="AA25" r:id="Ref0d7e73ee774b0c"/>
    <x:hyperlink xmlns:r="http://schemas.openxmlformats.org/officeDocument/2006/relationships" ref="AB25" r:id="R9aa245ffc8d243a5"/>
    <x:hyperlink xmlns:r="http://schemas.openxmlformats.org/officeDocument/2006/relationships" ref="Z26" r:id="R4c375b593a85462a"/>
    <x:hyperlink xmlns:r="http://schemas.openxmlformats.org/officeDocument/2006/relationships" ref="AA26" r:id="R7c05c161967d4a2b"/>
    <x:hyperlink xmlns:r="http://schemas.openxmlformats.org/officeDocument/2006/relationships" ref="AB26" r:id="R70ee43a1cdf846d3"/>
  </x:hyperlinks>
  <x:pageMargins left="0.7" right="0.7" top="0.75" bottom="0.75" header="0.3" footer="0.3"/>
  <x:tableParts count="1">
    <x:tablePart xmlns:r="http://schemas.openxmlformats.org/officeDocument/2006/relationships" r:id="Re2bb48823456449b"/>
  </x:tableParts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" hidden="0" customWidth="1"/>
    <x:col min="2" max="2" width="60" hidden="0" customWidth="1"/>
    <x:col min="3" max="3" width="14" hidden="0" customWidth="1"/>
    <x:col min="4" max="4" width="70" hidden="0" customWidth="1"/>
    <x:col min="5" max="5" width="45" hidden="0" customWidth="1"/>
  </x:cols>
  <x:sheetData>
    <x:row r="1" ht="15" hidden="0">
      <x:c r="A1" s="4" t="s">
        <x:v>60</x:v>
      </x:c>
      <x:c r="B1" s="4" t="s">
        <x:v>61</x:v>
      </x:c>
      <x:c r="C1" s="4" t="s">
        <x:v>62</x:v>
      </x:c>
      <x:c r="D1" s="4" t="s">
        <x:v>63</x:v>
      </x:c>
      <x:c r="E1" s="4" t="s">
        <x:v>64</x:v>
      </x:c>
    </x:row>
    <x:row r="2" ht="15" hidden="0">
      <x:c r="A2" s="11" t="n">
        <x:v>1</x:v>
      </x:c>
      <x:c r="B2" s="11" t="s">
        <x:v>65</x:v>
      </x:c>
      <x:c r="C2" s="11" t="s">
        <x:v>66</x:v>
      </x:c>
      <x:c r="D2" s="13" t="s">
        <x:v>67</x:v>
      </x:c>
      <x:c r="E2" s="15" t="s">
        <x:v>68</x:v>
      </x:c>
    </x:row>
    <x:row r="3" ht="15" hidden="0">
      <x:c r="A3" s="11" t="n">
        <x:v>2</x:v>
      </x:c>
      <x:c r="B3" s="11" t="s">
        <x:v>69</x:v>
      </x:c>
      <x:c r="C3" s="11" t="s">
        <x:v>66</x:v>
      </x:c>
      <x:c r="D3" s="13" t="s">
        <x:v>70</x:v>
      </x:c>
      <x:c r="E3" s="15" t="s">
        <x:v>71</x:v>
      </x:c>
    </x:row>
    <x:row r="4" ht="15" hidden="0">
      <x:c r="A4" s="11" t="n">
        <x:v>3</x:v>
      </x:c>
      <x:c r="B4" s="11" t="s">
        <x:v>72</x:v>
      </x:c>
      <x:c r="C4" s="11" t="s">
        <x:v>73</x:v>
      </x:c>
      <x:c r="D4" s="13" t="s">
        <x:v>74</x:v>
      </x:c>
      <x:c r="E4" s="11" t="s">
        <x:v>75</x:v>
      </x:c>
    </x:row>
    <x:row r="5" ht="15" hidden="0">
      <x:c r="A5" s="11" t="n">
        <x:v>4</x:v>
      </x:c>
      <x:c r="B5" s="11" t="s">
        <x:v>76</x:v>
      </x:c>
      <x:c r="C5" s="11" t="s">
        <x:v>77</x:v>
      </x:c>
      <x:c r="D5" s="13" t="s">
        <x:v>78</x:v>
      </x:c>
      <x:c r="E5" s="11" t="s">
        <x:v>79</x:v>
      </x:c>
    </x:row>
    <x:row r="6" ht="15" hidden="0">
      <x:c r="A6" s="11" t="n">
        <x:v>5</x:v>
      </x:c>
      <x:c r="B6" s="11" t="s">
        <x:v>80</x:v>
      </x:c>
      <x:c r="C6" s="11" t="s">
        <x:v>81</x:v>
      </x:c>
      <x:c r="D6" s="13" t="s">
        <x:v>82</x:v>
      </x:c>
      <x:c r="E6" s="11" t="s">
        <x:v>83</x:v>
      </x:c>
    </x:row>
    <x:row r="7" ht="15" hidden="0">
      <x:c r="A7" s="11" t="n">
        <x:v>6</x:v>
      </x:c>
      <x:c r="B7" s="11" t="s">
        <x:v>84</x:v>
      </x:c>
      <x:c r="C7" s="11" t="s">
        <x:v>85</x:v>
      </x:c>
      <x:c r="D7" s="13" t="s">
        <x:v>86</x:v>
      </x:c>
      <x:c r="E7" s="11" t="s">
        <x:v>87</x:v>
      </x:c>
    </x:row>
    <x:row r="8" ht="15" hidden="0">
      <x:c r="A8" s="11" t="n">
        <x:v>7</x:v>
      </x:c>
      <x:c r="B8" s="11" t="s">
        <x:v>88</x:v>
      </x:c>
      <x:c r="C8" s="11" t="s">
        <x:v>89</x:v>
      </x:c>
      <x:c r="D8" s="13" t="s">
        <x:v>90</x:v>
      </x:c>
      <x:c r="E8" s="11" t="s">
        <x:v>91</x:v>
      </x:c>
    </x:row>
    <x:row r="9" ht="15" hidden="0">
      <x:c r="A9" s="11" t="n">
        <x:v>8</x:v>
      </x:c>
      <x:c r="B9" s="11" t="s">
        <x:v>92</x:v>
      </x:c>
      <x:c r="C9" s="11" t="s">
        <x:v>93</x:v>
      </x:c>
      <x:c r="D9" s="13" t="s">
        <x:v>94</x:v>
      </x:c>
      <x:c r="E9" s="11" t="s">
        <x:v>95</x:v>
      </x:c>
    </x:row>
    <x:row r="10" ht="15" hidden="0">
      <x:c r="A10" s="11" t="n">
        <x:v>9</x:v>
      </x:c>
      <x:c r="B10" s="11" t="s">
        <x:v>96</x:v>
      </x:c>
      <x:c r="C10" s="11" t="s">
        <x:v>97</x:v>
      </x:c>
      <x:c r="D10" s="13" t="s">
        <x:v>98</x:v>
      </x:c>
      <x:c r="E10" s="11" t="s">
        <x:v>99</x:v>
      </x:c>
    </x:row>
    <x:row r="11" ht="15" hidden="0">
      <x:c r="A11" s="11" t="n">
        <x:v>10</x:v>
      </x:c>
      <x:c r="B11" s="11" t="s">
        <x:v>100</x:v>
      </x:c>
      <x:c r="C11" s="11" t="s">
        <x:v>101</x:v>
      </x:c>
      <x:c r="D11" s="13" t="s">
        <x:v>102</x:v>
      </x:c>
      <x:c r="E11" s="11" t="s">
        <x:v>103</x:v>
      </x:c>
    </x:row>
    <x:row r="12" ht="15" hidden="0">
      <x:c r="A12" s="11" t="n">
        <x:v>11</x:v>
      </x:c>
      <x:c r="B12" s="11" t="s">
        <x:v>104</x:v>
      </x:c>
      <x:c r="C12" s="11" t="s">
        <x:v>105</x:v>
      </x:c>
      <x:c r="D12" s="13" t="s">
        <x:v>106</x:v>
      </x:c>
      <x:c r="E12" s="11" t="s">
        <x:v>107</x:v>
      </x:c>
    </x:row>
    <x:row r="13" ht="15" hidden="0">
      <x:c r="A13" s="11" t="n">
        <x:v>12</x:v>
      </x:c>
      <x:c r="B13" s="11" t="s">
        <x:v>108</x:v>
      </x:c>
      <x:c r="C13" s="11" t="s">
        <x:v>109</x:v>
      </x:c>
      <x:c r="D13" s="13" t="s">
        <x:v>110</x:v>
      </x:c>
      <x:c r="E13" s="11" t="s">
        <x:v>111</x:v>
      </x:c>
    </x:row>
    <x:row r="14" ht="15" hidden="0">
      <x:c r="A14" s="11" t="n">
        <x:v>13</x:v>
      </x:c>
      <x:c r="B14" s="11" t="s">
        <x:v>112</x:v>
      </x:c>
      <x:c r="C14" s="11" t="s">
        <x:v>113</x:v>
      </x:c>
      <x:c r="D14" s="13" t="s">
        <x:v>114</x:v>
      </x:c>
      <x:c r="E14" s="11" t="s">
        <x:v>115</x:v>
      </x:c>
    </x:row>
    <x:row r="15" ht="15" hidden="0">
      <x:c r="A15" s="11" t="n">
        <x:v>14</x:v>
      </x:c>
      <x:c r="B15" s="11" t="s">
        <x:v>116</x:v>
      </x:c>
      <x:c r="C15" s="11" t="s">
        <x:v>117</x:v>
      </x:c>
      <x:c r="D15" s="13" t="s">
        <x:v>118</x:v>
      </x:c>
      <x:c r="E15" s="11" t="s">
        <x:v>119</x:v>
      </x:c>
    </x:row>
    <x:row r="16" ht="15" hidden="0">
      <x:c r="A16" s="11" t="n">
        <x:v>15</x:v>
      </x:c>
      <x:c r="B16" s="11" t="s">
        <x:v>120</x:v>
      </x:c>
      <x:c r="C16" s="11" t="s">
        <x:v>121</x:v>
      </x:c>
      <x:c r="D16" s="13" t="s">
        <x:v>122</x:v>
      </x:c>
      <x:c r="E16" s="15" t="s">
        <x:v>123</x:v>
      </x:c>
    </x:row>
    <x:row r="17" ht="15" hidden="0">
      <x:c r="A17" s="11" t="n">
        <x:v>16</x:v>
      </x:c>
      <x:c r="B17" s="11" t="s">
        <x:v>124</x:v>
      </x:c>
      <x:c r="C17" s="11" t="s">
        <x:v>121</x:v>
      </x:c>
      <x:c r="D17" s="13" t="s">
        <x:v>125</x:v>
      </x:c>
      <x:c r="E17" s="11" t="s">
        <x:v>126</x:v>
      </x:c>
    </x:row>
    <x:row r="18" ht="15" hidden="0">
      <x:c r="A18" s="11" t="n">
        <x:v>17</x:v>
      </x:c>
      <x:c r="B18" s="11" t="s">
        <x:v>127</x:v>
      </x:c>
      <x:c r="C18" s="11" t="s">
        <x:v>128</x:v>
      </x:c>
      <x:c r="D18" s="13" t="s">
        <x:v>129</x:v>
      </x:c>
      <x:c r="E18" s="11" t="s">
        <x:v>130</x:v>
      </x:c>
    </x:row>
    <x:row r="19" ht="15" hidden="0">
      <x:c r="A19" s="11" t="n">
        <x:v>18</x:v>
      </x:c>
      <x:c r="B19" s="11" t="s">
        <x:v>131</x:v>
      </x:c>
      <x:c r="C19" s="11" t="s">
        <x:v>132</x:v>
      </x:c>
      <x:c r="D19" s="13" t="s">
        <x:v>133</x:v>
      </x:c>
      <x:c r="E19" s="11" t="s">
        <x:v>134</x:v>
      </x:c>
    </x:row>
    <x:row r="20" ht="15" hidden="0">
      <x:c r="A20" s="11" t="n">
        <x:v>19</x:v>
      </x:c>
      <x:c r="B20" s="11" t="s">
        <x:v>135</x:v>
      </x:c>
      <x:c r="C20" s="11" t="s">
        <x:v>136</x:v>
      </x:c>
      <x:c r="D20" s="13" t="s">
        <x:v>137</x:v>
      </x:c>
      <x:c r="E20" s="11" t="s">
        <x:v>138</x:v>
      </x:c>
    </x:row>
    <x:row r="21" ht="15" hidden="0">
      <x:c r="A21" s="11" t="n">
        <x:v>20</x:v>
      </x:c>
      <x:c r="B21" s="11" t="s">
        <x:v>139</x:v>
      </x:c>
      <x:c r="C21" s="11" t="s">
        <x:v>140</x:v>
      </x:c>
      <x:c r="D21" s="13" t="s">
        <x:v>141</x:v>
      </x:c>
      <x:c r="E21" s="11" t="s">
        <x:v>142</x:v>
      </x:c>
    </x:row>
    <x:row r="22" ht="23.850000381469727" hidden="0">
      <x:c r="A22" s="11" t="n">
        <x:v>21</x:v>
      </x:c>
      <x:c r="B22" s="11" t="s">
        <x:v>143</x:v>
      </x:c>
      <x:c r="C22" s="11" t="s">
        <x:v>140</x:v>
      </x:c>
      <x:c r="D22" s="13" t="s">
        <x:v>144</x:v>
      </x:c>
      <x:c r="E22" s="11" t="s">
        <x:v>142</x:v>
      </x:c>
    </x:row>
    <x:row r="23" ht="15" hidden="0">
      <x:c r="A23" s="11" t="n">
        <x:v>22</x:v>
      </x:c>
      <x:c r="B23" s="11" t="s">
        <x:v>145</x:v>
      </x:c>
      <x:c r="C23" s="11" t="s">
        <x:v>140</x:v>
      </x:c>
      <x:c r="D23" s="13" t="s">
        <x:v>146</x:v>
      </x:c>
      <x:c r="E23" s="11" t="s">
        <x:v>147</x:v>
      </x:c>
    </x:row>
    <x:row r="24" ht="15" hidden="0">
      <x:c r="A24" s="11" t="n">
        <x:v>23</x:v>
      </x:c>
      <x:c r="B24" s="11" t="s">
        <x:v>148</x:v>
      </x:c>
      <x:c r="C24" s="11" t="s">
        <x:v>149</x:v>
      </x:c>
      <x:c r="D24" s="13" t="s">
        <x:v>150</x:v>
      </x:c>
      <x:c r="E24" s="11" t="s">
        <x:v>151</x:v>
      </x:c>
    </x:row>
    <x:row r="25" ht="15" hidden="0">
      <x:c r="A25" s="11" t="n">
        <x:v>24</x:v>
      </x:c>
      <x:c r="B25" s="11" t="s">
        <x:v>152</x:v>
      </x:c>
      <x:c r="C25" s="11" t="s">
        <x:v>153</x:v>
      </x:c>
      <x:c r="D25" s="13" t="s">
        <x:v>154</x:v>
      </x:c>
      <x:c r="E25" s="11" t="s">
        <x:v>155</x:v>
      </x:c>
    </x:row>
    <x:row r="26" ht="15" hidden="0">
      <x:c r="A26" s="11" t="n">
        <x:v>25</x:v>
      </x:c>
      <x:c r="B26" s="11" t="s">
        <x:v>156</x:v>
      </x:c>
      <x:c r="C26" s="11" t="s">
        <x:v>157</x:v>
      </x:c>
      <x:c r="D26" s="13" t="s">
        <x:v>158</x:v>
      </x:c>
      <x:c r="E26" s="11" t="s">
        <x:v>159</x:v>
      </x:c>
    </x:row>
    <x:row r="27" ht="15" hidden="0">
      <x:c r="A27" s="11" t="n">
        <x:v>26</x:v>
      </x:c>
      <x:c r="B27" s="11" t="s">
        <x:v>160</x:v>
      </x:c>
      <x:c r="C27" s="11" t="s">
        <x:v>161</x:v>
      </x:c>
      <x:c r="D27" s="13" t="s">
        <x:v>162</x:v>
      </x:c>
      <x:c r="E27" s="11" t="s">
        <x:v>163</x:v>
      </x:c>
    </x:row>
    <x:row r="28" ht="15" hidden="0">
      <x:c r="A28" s="11" t="n">
        <x:v>27</x:v>
      </x:c>
      <x:c r="B28" s="11" t="s">
        <x:v>164</x:v>
      </x:c>
      <x:c r="C28" s="11" t="s">
        <x:v>165</x:v>
      </x:c>
      <x:c r="D28" s="13" t="s">
        <x:v>166</x:v>
      </x:c>
      <x:c r="E28" s="11" t="s">
        <x:v>167</x:v>
      </x:c>
    </x:row>
    <x:row r="29" ht="23.850000381469727" hidden="0">
      <x:c r="A29" s="11" t="n">
        <x:v>28</x:v>
      </x:c>
      <x:c r="B29" s="11" t="s">
        <x:v>168</x:v>
      </x:c>
      <x:c r="C29" s="11" t="s">
        <x:v>169</x:v>
      </x:c>
      <x:c r="D29" s="13" t="s">
        <x:v>170</x:v>
      </x:c>
      <x:c r="E29" s="11" t="s">
        <x:v>171</x:v>
      </x:c>
    </x:row>
    <x:row r="30" ht="15" hidden="0">
      <x:c r="B30" s="6" t="s">
        <x:v>172</x:v>
      </x:c>
      <x:c r="C30" s="16" t="n">
        <x:f aca="0">COUNTA(B2:B29)</x:f>
        <x:v>28</x:v>
      </x:c>
    </x:row>
    <x:row r="31" ht="15" hidden="0">
      <x:c r="B31" s="6" t="s">
        <x:v>173</x:v>
      </x:c>
      <x:c r="C31" s="16" t="n">
        <x:f aca="0">COUNTIF(E2:E29,"CL-*")+COUNTIF(E2:E29,"Consolidated*")</x:f>
        <x:v>0</x:v>
      </x:c>
    </x:row>
    <x:row r="32" ht="15" hidden="0">
      <x:c r="B32" s="6" t="s">
        <x:v>174</x:v>
      </x:c>
      <x:c r="C32" s="16" t="n">
        <x:f aca="0">COUNTIF(E2:E29,"Excluded*")</x:f>
        <x:v>0</x:v>
      </x:c>
    </x:row>
  </x:sheetData>
  <x:hyperlinks>
    <x:hyperlink xmlns:r="http://schemas.openxmlformats.org/officeDocument/2006/relationships" ref="D2" r:id="Ra0bea036a3ca430c"/>
    <x:hyperlink xmlns:r="http://schemas.openxmlformats.org/officeDocument/2006/relationships" ref="D3" r:id="Rb49a58df2bfc4d01"/>
    <x:hyperlink xmlns:r="http://schemas.openxmlformats.org/officeDocument/2006/relationships" ref="D4" r:id="R9273e2f1243847d6"/>
    <x:hyperlink xmlns:r="http://schemas.openxmlformats.org/officeDocument/2006/relationships" ref="D5" r:id="R825342c920cd4c18"/>
    <x:hyperlink xmlns:r="http://schemas.openxmlformats.org/officeDocument/2006/relationships" ref="D6" r:id="Rc6187706d47f4872"/>
    <x:hyperlink xmlns:r="http://schemas.openxmlformats.org/officeDocument/2006/relationships" ref="D7" r:id="R5995c96fad274f66"/>
    <x:hyperlink xmlns:r="http://schemas.openxmlformats.org/officeDocument/2006/relationships" ref="D8" r:id="R6e6b0127baa64355"/>
    <x:hyperlink xmlns:r="http://schemas.openxmlformats.org/officeDocument/2006/relationships" ref="D9" r:id="R0d286ee040f2485e"/>
    <x:hyperlink xmlns:r="http://schemas.openxmlformats.org/officeDocument/2006/relationships" ref="D10" r:id="Ra30bfb4bd8cc4eb2"/>
    <x:hyperlink xmlns:r="http://schemas.openxmlformats.org/officeDocument/2006/relationships" ref="D11" r:id="R303b5737ec514d0c"/>
    <x:hyperlink xmlns:r="http://schemas.openxmlformats.org/officeDocument/2006/relationships" ref="D12" r:id="Rdb62d9287212472e"/>
    <x:hyperlink xmlns:r="http://schemas.openxmlformats.org/officeDocument/2006/relationships" ref="D13" r:id="Rbbd6db91793d4778"/>
    <x:hyperlink xmlns:r="http://schemas.openxmlformats.org/officeDocument/2006/relationships" ref="D14" r:id="R09c7edf6e89047e1"/>
    <x:hyperlink xmlns:r="http://schemas.openxmlformats.org/officeDocument/2006/relationships" ref="D15" r:id="R171d6999a70a48b8"/>
    <x:hyperlink xmlns:r="http://schemas.openxmlformats.org/officeDocument/2006/relationships" ref="D16" r:id="R709b5a76a23842c2"/>
    <x:hyperlink xmlns:r="http://schemas.openxmlformats.org/officeDocument/2006/relationships" ref="D17" r:id="Rb6e873a04a2f41e3"/>
    <x:hyperlink xmlns:r="http://schemas.openxmlformats.org/officeDocument/2006/relationships" ref="D18" r:id="Rfcf4a228dc264285"/>
    <x:hyperlink xmlns:r="http://schemas.openxmlformats.org/officeDocument/2006/relationships" ref="D19" r:id="R462386ef355749fa"/>
    <x:hyperlink xmlns:r="http://schemas.openxmlformats.org/officeDocument/2006/relationships" ref="D20" r:id="R610d73a213d444f6"/>
    <x:hyperlink xmlns:r="http://schemas.openxmlformats.org/officeDocument/2006/relationships" ref="D21" r:id="Red9dd3b976a64482"/>
    <x:hyperlink xmlns:r="http://schemas.openxmlformats.org/officeDocument/2006/relationships" ref="D22" r:id="Re46b8b5521e14e1a"/>
    <x:hyperlink xmlns:r="http://schemas.openxmlformats.org/officeDocument/2006/relationships" ref="D23" r:id="R08136ae5ad95427f"/>
    <x:hyperlink xmlns:r="http://schemas.openxmlformats.org/officeDocument/2006/relationships" ref="D24" r:id="R12419858751041fb"/>
    <x:hyperlink xmlns:r="http://schemas.openxmlformats.org/officeDocument/2006/relationships" ref="D25" r:id="R45f7a7d4bfea4f96"/>
    <x:hyperlink xmlns:r="http://schemas.openxmlformats.org/officeDocument/2006/relationships" ref="D26" r:id="Re9bdef23309849d3"/>
    <x:hyperlink xmlns:r="http://schemas.openxmlformats.org/officeDocument/2006/relationships" ref="D27" r:id="R6cb3ba459ee847c3"/>
    <x:hyperlink xmlns:r="http://schemas.openxmlformats.org/officeDocument/2006/relationships" ref="D28" r:id="R95af24e6217b4a29"/>
    <x:hyperlink xmlns:r="http://schemas.openxmlformats.org/officeDocument/2006/relationships" ref="D29" r:id="Rb53fef52f1c84dd8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5" hidden="0" customWidth="1"/>
    <x:col min="2" max="2" width="18" hidden="0" customWidth="1"/>
    <x:col min="3" max="4" width="60" hidden="0" customWidth="1"/>
    <x:col min="5" max="5" width="45" hidden="0" customWidth="1"/>
  </x:cols>
  <x:sheetData>
    <x:row r="1" ht="15" hidden="0">
      <x:c r="A1" s="4" t="s">
        <x:v>175</x:v>
      </x:c>
      <x:c r="B1" s="4" t="s">
        <x:v>176</x:v>
      </x:c>
      <x:c r="C1" s="4" t="s">
        <x:v>177</x:v>
      </x:c>
      <x:c r="D1" s="4" t="s">
        <x:v>178</x:v>
      </x:c>
      <x:c r="E1" s="4" t="s">
        <x:v>179</x:v>
      </x:c>
    </x:row>
    <x:row r="2" ht="23.850000381469727" hidden="0">
      <x:c r="A2" s="11" t="s">
        <x:v>180</x:v>
      </x:c>
      <x:c r="B2" s="11" t="s">
        <x:v>181</x:v>
      </x:c>
      <x:c r="C2" s="11" t="s">
        <x:v>182</x:v>
      </x:c>
      <x:c r="D2" s="13" t="s">
        <x:v>183</x:v>
      </x:c>
      <x:c r="E2" s="11"/>
    </x:row>
    <x:row r="3" ht="23.850000381469727" hidden="0">
      <x:c r="A3" s="11" t="s">
        <x:v>184</x:v>
      </x:c>
      <x:c r="B3" s="11" t="s">
        <x:v>181</x:v>
      </x:c>
      <x:c r="C3" s="11" t="s">
        <x:v>185</x:v>
      </x:c>
      <x:c r="D3" s="13" t="s">
        <x:v>186</x:v>
      </x:c>
      <x:c r="E3" s="11"/>
    </x:row>
    <x:row r="4" ht="15" hidden="0">
      <x:c r="A4" s="11" t="s">
        <x:v>187</x:v>
      </x:c>
      <x:c r="B4" s="11" t="s">
        <x:v>188</x:v>
      </x:c>
      <x:c r="C4" s="11" t="s">
        <x:v>189</x:v>
      </x:c>
      <x:c r="D4" s="13" t="s">
        <x:v>67</x:v>
      </x:c>
      <x:c r="E4" s="11"/>
    </x:row>
    <x:row r="5" ht="15" hidden="0">
      <x:c r="A5" s="11" t="s">
        <x:v>190</x:v>
      </x:c>
      <x:c r="B5" s="11" t="s">
        <x:v>188</x:v>
      </x:c>
      <x:c r="C5" s="11" t="s">
        <x:v>191</x:v>
      </x:c>
      <x:c r="D5" s="13" t="s">
        <x:v>192</x:v>
      </x:c>
      <x:c r="E5" s="11"/>
    </x:row>
    <x:row r="6" ht="15" hidden="0">
      <x:c r="A6" s="11" t="s">
        <x:v>193</x:v>
      </x:c>
      <x:c r="B6" s="11" t="s">
        <x:v>194</x:v>
      </x:c>
      <x:c r="C6" s="11" t="s">
        <x:v>195</x:v>
      </x:c>
      <x:c r="D6" s="13" t="s">
        <x:v>110</x:v>
      </x:c>
      <x:c r="E6" s="11"/>
    </x:row>
    <x:row r="7" ht="23.850000381469727" hidden="0">
      <x:c r="A7" s="11" t="s">
        <x:v>196</x:v>
      </x:c>
      <x:c r="B7" s="11" t="s">
        <x:v>197</x:v>
      </x:c>
      <x:c r="C7" s="11" t="s">
        <x:v>198</x:v>
      </x:c>
      <x:c r="D7" s="13" t="s">
        <x:v>199</x:v>
      </x:c>
      <x:c r="E7" s="11" t="s">
        <x:v>200</x:v>
      </x:c>
    </x:row>
    <x:row r="8" ht="35.04999923706055" hidden="0">
      <x:c r="A8" s="11" t="s">
        <x:v>201</x:v>
      </x:c>
      <x:c r="B8" s="11" t="s">
        <x:v>202</x:v>
      </x:c>
      <x:c r="C8" s="11" t="s">
        <x:v>203</x:v>
      </x:c>
      <x:c r="D8" s="13" t="s">
        <x:v>204</x:v>
      </x:c>
      <x:c r="E8" s="11" t="s">
        <x:v>205</x:v>
      </x:c>
    </x:row>
    <x:row r="9" ht="15" hidden="0">
      <x:c r="A9" s="11" t="s">
        <x:v>206</x:v>
      </x:c>
      <x:c r="B9" s="11" t="s">
        <x:v>188</x:v>
      </x:c>
      <x:c r="C9" s="11" t="s">
        <x:v>207</x:v>
      </x:c>
      <x:c r="D9" s="13" t="s">
        <x:v>183</x:v>
      </x:c>
      <x:c r="E9" s="11"/>
    </x:row>
    <x:row r="10" ht="23.850000381469727" hidden="0">
      <x:c r="A10" s="11" t="s">
        <x:v>208</x:v>
      </x:c>
      <x:c r="B10" s="11" t="s">
        <x:v>209</x:v>
      </x:c>
      <x:c r="C10" s="11" t="s">
        <x:v>210</x:v>
      </x:c>
      <x:c r="D10" s="11"/>
      <x:c r="E10" s="11"/>
    </x:row>
    <x:row r="11" ht="23.850000381469727" hidden="0">
      <x:c r="A11" s="11" t="s">
        <x:v>211</x:v>
      </x:c>
      <x:c r="B11" s="11" t="s">
        <x:v>209</x:v>
      </x:c>
      <x:c r="C11" s="11" t="s">
        <x:v>212</x:v>
      </x:c>
      <x:c r="D11" s="13" t="s">
        <x:v>213</x:v>
      </x:c>
      <x:c r="E11" s="11"/>
    </x:row>
    <x:row r="12" ht="23.850000381469727" hidden="0">
      <x:c r="A12" s="11" t="s">
        <x:v>214</x:v>
      </x:c>
      <x:c r="B12" s="11" t="s">
        <x:v>209</x:v>
      </x:c>
      <x:c r="C12" s="11" t="s">
        <x:v>215</x:v>
      </x:c>
      <x:c r="D12" s="13" t="s">
        <x:v>216</x:v>
      </x:c>
      <x:c r="E12" s="11" t="s">
        <x:v>217</x:v>
      </x:c>
    </x:row>
    <x:row r="13" ht="60" hidden="0" customHeight="1">
      <x:c r="A13" s="22" t="str">
        <x:v>CL-AV1-0001</x:v>
      </x:c>
      <x:c r="B13" s="22" t="str">
        <x:v>Cover artwork</x:v>
      </x:c>
      <x:c r="C13" s="22" t="str">
        <x:v>Listed on galko's League of Comic Geeks list 'Cover Homage: Avengers #1'. 'I'd rather be in 1963' cover tying into Image's 1963 Silver Age pastiche. Cover credit researched in this pass. Original galko lead retained; evidence links updated where corroboration was found. Exact cover scan visually reviewed. Composition confirmed from the thumbnail in the galko PDF.</x:v>
      </x:c>
      <x:c r="D13" s="24" t="str">
        <x:v>https://leagueofcomicgeeks.com/comic/3827810/shadowhawk-14
https://www.mycomicshop.com/search?mingr=0&amp;q=Shadowhawk+14</x:v>
      </x:c>
      <x:c r="E13" s="22" t="str">
        <x:v>Some depicted identities remain unresolved.</x:v>
      </x:c>
    </x:row>
    <x:row r="14" ht="84" hidden="0" customHeight="1">
      <x:c r="A14" s="22" t="str">
        <x:v>CL-AV1-0002</x:v>
      </x:c>
      <x:c r="B14" s="22" t="str">
        <x:v>Cover artwork</x:v>
      </x:c>
      <x:c r="C14" s="22" t="str">
        <x:v>Listed on galko's League of Comic Geeks list 'Cover Homage: Avengers #1'. Also on cbishop's Comic Vine list 'Avengers #1 (Homages #26)' (independent second catalog). Recreates the trade dress ('The Everyman Avenger' banner, character corner boxes). Cover credit researched in this pass. Original galko lead retained; evidence links updated where corroboration was found. Exact cover scan visually reviewed. Composition confirmed from the thumbnail in the galko PDF. GCD on-sale date is April 25, 1995; June is the cover month, superseding the prior June 1 placeholder.</x:v>
      </x:c>
      <x:c r="D14" s="24" t="str">
        <x:v>https://leagueofcomicgeeks.com/comic/4185947/thunderstrike-21
https://www.comics.org/issue/57242/</x:v>
      </x:c>
      <x:c r="E14" s="22" t="str">
        <x:v>No additional character follow-up identified.</x:v>
      </x:c>
    </x:row>
    <x:row r="15" ht="48" hidden="0" customHeight="1">
      <x:c r="A15" s="22" t="str">
        <x:v>CL-AV1-0003</x:v>
      </x:c>
      <x:c r="B15" s="22" t="str">
        <x:v>Cover artwork</x:v>
      </x:c>
      <x:c r="C15" s="22" t="str">
        <x:v>Listed on galko's League of Comic Geeks list 'Cover Homage: Avengers #1'. Cover credit researched in this pass. Thumbnail shows a loose restaging; Original galko lead retained; evidence links updated where corroboration was found. Exact cover scan visually reviewed. Composition confirmed from the thumbnail in the galko PDF.</x:v>
      </x:c>
      <x:c r="D15" s="24" t="str">
        <x:v>https://leagueofcomicgeeks.com/comic/2034267/the-incredible-hulk-445
https://www.comics.org/issue/59276/</x:v>
      </x:c>
      <x:c r="E15" s="22" t="str">
        <x:v>No additional character follow-up identified.</x:v>
      </x:c>
    </x:row>
    <x:row r="16" ht="60" hidden="0" customHeight="1">
      <x:c r="A16" s="22" t="str">
        <x:v>CL-AV1-0004</x:v>
      </x:c>
      <x:c r="B16" s="22" t="str">
        <x:v>Cover artwork</x:v>
      </x:c>
      <x:c r="C16" s="22" t="str">
        <x:v>Listed on galko's League of Comic Geeks list 'Cover Homage: Avengers #1'. Also on cbishop's Comic Vine list 'Avengers #1 (Homages #26)' (independent second catalog). Funny-animal parody with matching trade dress. Cover credit researched in this pass. Original galko lead retained; evidence links updated where corroboration was found. Exact cover scan visually reviewed. Composition confirmed from the thumbnail in the galko PDF.</x:v>
      </x:c>
      <x:c r="D16" s="24" t="str">
        <x:v>https://leagueofcomicgeeks.com/comic/6271104/sfa-spotlight-1
https://www.comics.org/issue/386726/</x:v>
      </x:c>
      <x:c r="E16" s="22" t="str">
        <x:v>No additional character follow-up identified.</x:v>
      </x:c>
    </x:row>
    <x:row r="17" ht="48" hidden="0" customHeight="1">
      <x:c r="A17" s="22" t="str">
        <x:v>CL-AV1-0005</x:v>
      </x:c>
      <x:c r="B17" s="22" t="str">
        <x:v>Cover artwork</x:v>
      </x:c>
      <x:c r="C17" s="22" t="str">
        <x:v>Listed on galko's League of Comic Geeks list 'Cover Homage: Avengers #1'. Also on cbishop's Comic Vine list 'Avengers #1 (Homages #26)' (independent second catalog). Avatar publisher retail page confirms Cover A by Andy Park; full scan displays Avengers #1 layout and Odyssey team. This resolves the prior A/B variant conflict.</x:v>
      </x:c>
      <x:c r="D17" s="24" t="str">
        <x:v>https://leagueofcomicgeeks.com/comic/6619991/10th-muse-1?variant=1327209
https://www.comcav.net/products/10th-muse-1a-andy-park</x:v>
      </x:c>
      <x:c r="E17" s="22" t="str">
        <x:v>No additional character follow-up identified.</x:v>
      </x:c>
    </x:row>
    <x:row r="18" ht="72" hidden="0" customHeight="1">
      <x:c r="A18" s="22" t="str">
        <x:v>CL-AV1-0006</x:v>
      </x:c>
      <x:c r="B18" s="22" t="str">
        <x:v>Cover artwork</x:v>
      </x:c>
      <x:c r="C18" s="22" t="str">
        <x:v>Listed on galko's League of Comic Geeks list 'Cover Homage: Avengers #1'. 'Communism's Mightiest Super-Heroes!' parody of the trade dress. Publisher and artist not in the LCG record. Original galko lead retained; evidence links updated where corroboration was found. Exact cover scan visually reviewed. Year-only retained: sources conflict (2002 copyright preview, 2003 GoCollect versus 2004 GCD); no invented January 1 date. Publisher corrected to Rough Cut Comics.</x:v>
      </x:c>
      <x:c r="D18" s="24" t="str">
        <x:v>https://leagueofcomicgeeks.com/comic/6808988/the-freedom-collective-1
https://www.comics.org/issue/788986/</x:v>
      </x:c>
      <x:c r="E18" s="22" t="str">
        <x:v>Some depicted identities remain unresolved.</x:v>
      </x:c>
    </x:row>
    <x:row r="19" ht="48" hidden="0" customHeight="1">
      <x:c r="A19" s="22" t="str">
        <x:v>CL-AV1-0007</x:v>
      </x:c>
      <x:c r="B19" s="22" t="str">
        <x:v>Cover artwork</x:v>
      </x:c>
      <x:c r="C19" s="22" t="str">
        <x:v>Listed on galko's League of Comic Geeks list 'Cover Homage: Avengers #1'. Marvel Zombies collection printings carry Suydam zombie homage covers (Wikipedia, Arthur Suydam). Collected edition, kept with a note. Artist from the series' known homage program.</x:v>
      </x:c>
      <x:c r="D19" s="24" t="str">
        <x:v>https://leagueofcomicgeeks.com/comic/3599675/marvel-zombies-hc?variant=3034521
https://leagueofcomicgeeks.com/profile/galko/lists/8609/cover-homage-avengers-1</x:v>
      </x:c>
      <x:c r="E19" s="22" t="str">
        <x:v>No additional character follow-up identified.</x:v>
      </x:c>
    </x:row>
    <x:row r="20" ht="72" hidden="0" customHeight="1">
      <x:c r="A20" s="22" t="str">
        <x:v>CL-AV1-0008</x:v>
      </x:c>
      <x:c r="B20" s="22" t="str">
        <x:v>Cover artwork</x:v>
      </x:c>
      <x:c r="C20" s="22" t="str">
        <x:v>Listed on galko's League of Comic Geeks list 'Cover Homage: Avengers #1'. Marvel Database's Avengers #1 trivia names New Avengers #40 as a recreation with Skrulls. Also on cbishop's Comic Vine list 'Avengers #1 (Homages #26)' (independent second catalog). Same art reused on The New Avengers Vol. 8: Secret Invasion Book 1 HC (2008-11-26), consolidated here. Cover credit researched in this pass.  Composition confirmed from the thumbnail in the galko PDF.</x:v>
      </x:c>
      <x:c r="D20" s="24" t="str">
        <x:v>https://leagueofcomicgeeks.com/comic/4085321/the-new-avengers-40
https://www.marvel.com/comics/guides/133/secret_invasion_the_complete_event</x:v>
      </x:c>
      <x:c r="E20" s="22" t="str">
        <x:v>Some depicted identities remain unresolved.</x:v>
      </x:c>
    </x:row>
    <x:row r="21" ht="72" hidden="0" customHeight="1">
      <x:c r="A21" s="22" t="str">
        <x:v>CL-AV1-0009</x:v>
      </x:c>
      <x:c r="B21" s="22" t="str">
        <x:v>Cover artwork</x:v>
      </x:c>
      <x:c r="C21" s="22" t="str">
        <x:v>Listed on galko's League of Comic Geeks list 'Cover Homage: Avengers #1'. Also on cbishop's Comic Vine list 'Avengers #1 (Homages #26)' (independent second catalog). Cover credit researched in this pass. Original galko lead retained; evidence links updated where corroboration was found. Exact cover scan visually reviewed. Release discrepancy: LCG July 9 versus GCD July 10, 2008; prior date retained pending primary shipping confirmation.</x:v>
      </x:c>
      <x:c r="D21" s="24" t="str">
        <x:v>https://leagueofcomicgeeks.com/comic/6122273/marvel-adventures-hulk-13
https://www.comics.org/issue/533855/</x:v>
      </x:c>
      <x:c r="E21" s="22" t="str">
        <x:v>Some depicted identities remain unresolved.</x:v>
      </x:c>
    </x:row>
    <x:row r="22" ht="72" hidden="0" customHeight="1">
      <x:c r="A22" s="22" t="str">
        <x:v>CL-AV1-0010</x:v>
      </x:c>
      <x:c r="B22" s="22" t="str">
        <x:v>Cover artwork</x:v>
      </x:c>
      <x:c r="C22" s="22" t="str">
        <x:v>Listed on galko's League of Comic Geeks list 'Cover Homage: Avengers #1'. Also on cbishop's Comic Vine list 'Avengers #1 (Homages #26)' (independent second catalog). Price guide, not a comic; kept because galko lists it. Cover credit researched in this pass. Original galko lead retained; evidence links updated where corroboration was found. Exact cover scan visually reviewed. Reoffer listing gives April 15, 2009 while original record gives March 25; exact first-sale day not independently established.</x:v>
      </x:c>
      <x:c r="D22" s="24" t="str">
        <x:v>https://leagueofcomicgeeks.com/comic/9282098/overstreet-comic-book-price-guide-vol-39-avengers-hardcover
https://comicpreviews.com/shops/bobs-comics/products/overstreet-comic-book-price-guide-hardcover-volume-39-avengers-o-a</x:v>
      </x:c>
      <x:c r="E22" s="22" t="str">
        <x:v>No additional character follow-up identified.</x:v>
      </x:c>
    </x:row>
    <x:row r="23" ht="60" hidden="0" customHeight="1">
      <x:c r="A23" s="22" t="str">
        <x:v>CL-AV1-0011</x:v>
      </x:c>
      <x:c r="B23" s="22" t="str">
        <x:v>Cover artwork</x:v>
      </x:c>
      <x:c r="C23" s="22" t="str">
        <x:v>Listed on galko's League of Comic Geeks list 'Cover Homage: Avengers #1'. Also on cbishop's Comic Vine list 'Avengers #1 (Homages #26)' (independent second catalog). All-ages chibi restaging. Cover credit researched in this pass. Original galko lead retained; evidence links updated where corroboration was found. Exact cover scan visually reviewed.</x:v>
      </x:c>
      <x:c r="D23" s="24" t="str">
        <x:v>https://leagueofcomicgeeks.com/comic/9324341/marvel-super-hero-squad-4
https://marvel.fandom.com/wiki/Marvel_Super_Hero_Squad_Vol_1_4</x:v>
      </x:c>
      <x:c r="E23" s="22" t="str">
        <x:v>Some depicted identities remain unresolved.</x:v>
      </x:c>
    </x:row>
    <x:row r="24" ht="48" hidden="0" customHeight="1">
      <x:c r="A24" s="22" t="str">
        <x:v>CL-AV1-0012</x:v>
      </x:c>
      <x:c r="B24" s="22" t="str">
        <x:v>Cover artwork</x:v>
      </x:c>
      <x:c r="C24" s="22" t="str">
        <x:v>Listed on galko's League of Comic Geeks list 'Cover Homage: Avengers #1'. Wikipedia's Marvel Omnibus list credits the standard 2012 cover to John Romita Jr. Collected edition. The DM edition reuses Kirby's original cover (excluded). Confirm the JRJR art restages #1. GCD indicia year 2011; on-sale February 15, 2012; Year field uses release year.</x:v>
      </x:c>
      <x:c r="D24" s="24" t="str">
        <x:v>https://leagueofcomicgeeks.com/comic/5296680/the-avengers-omnibus-vol-1-hc
https://www.comics.org/issue/1191067/</x:v>
      </x:c>
      <x:c r="E24" s="22" t="str">
        <x:v>No additional character follow-up identified.</x:v>
      </x:c>
    </x:row>
    <x:row r="25" ht="48" hidden="0" customHeight="1">
      <x:c r="A25" s="22" t="str">
        <x:v>CL-AV1-0013</x:v>
      </x:c>
      <x:c r="B25" s="22" t="str">
        <x:v>Cover artwork</x:v>
      </x:c>
      <x:c r="C25" s="22" t="str">
        <x:v>Listed on galko's League of Comic Geeks list 'Cover Homage: Avengers #1'. Marvel Database calls it a 'movie version' of the Avengers #1 cover. MCU film tie-in. GCD mis-tags foreground antagonist as O/Transformers; exact MCU image shows Loki helmet and scepter, so Loki indexed.</x:v>
      </x:c>
      <x:c r="D25" s="24" t="str">
        <x:v>https://leagueofcomicgeeks.com/comic/6662867/marvels-the-avengers-prelude-furys-big-week-1
https://www.comics.org/issue/935200/</x:v>
      </x:c>
      <x:c r="E25" s="22" t="str">
        <x:v>No additional character follow-up identified.</x:v>
      </x:c>
    </x:row>
    <x:row r="26" ht="48" hidden="0" customHeight="1">
      <x:c r="A26" s="22" t="str">
        <x:v>CL-AV1-0014</x:v>
      </x:c>
      <x:c r="B26" s="22" t="str">
        <x:v>Cover artwork</x:v>
      </x:c>
      <x:c r="C26" s="22" t="str">
        <x:v>Listed on galko's League of Comic Geeks list 'Cover Homage: Avengers #1'. Also on cbishop's Comic Vine list 'Avengers #1 (Homages #26)' (independent second catalog). Artist parsed from the LCG variant name. Original galko lead retained; evidence links updated where corroboration was found. Exact cover scan visually reviewed.</x:v>
      </x:c>
      <x:c r="D26" s="24" t="str">
        <x:v>https://leagueofcomicgeeks.com/comic/1158427/garfield-5?variant=3000433
https://comicvine.gamespot.com/profile/cbishop/lists/avengers-1-homages-26/60970/</x:v>
      </x:c>
      <x:c r="E26" s="22" t="str">
        <x:v>Some depicted identities remain unresolved.</x:v>
      </x:c>
    </x:row>
    <x:row r="27" ht="60" hidden="0" customHeight="1">
      <x:c r="A27" s="22" t="str">
        <x:v>CL-AV1-0015</x:v>
      </x:c>
      <x:c r="B27" s="22" t="str">
        <x:v>Cover artwork</x:v>
      </x:c>
      <x:c r="C27" s="22" t="str">
        <x:v>Listed on galko's League of Comic Geeks list 'Cover Homage: Avengers #1'. Also on cbishop's Comic Vine list 'Avengers #1 (Homages #26)' (independent second catalog). Part of Marvel's 'One Minute Later' variant program (the moment after a classic cover). Original galko lead retained; evidence links updated where corroboration was found. Exact cover scan visually reviewed.</x:v>
      </x:c>
      <x:c r="D27" s="24" t="str">
        <x:v>https://leagueofcomicgeeks.com/comic/5360082/deadpool-45?variant=7972119
https://comicvine.gamespot.com/profile/cbishop/lists/avengers-1-homages-26/60970/</x:v>
      </x:c>
      <x:c r="E27" s="22" t="str">
        <x:v>No additional character follow-up identified.</x:v>
      </x:c>
    </x:row>
    <x:row r="28" ht="36" hidden="0" customHeight="1">
      <x:c r="A28" s="22" t="str">
        <x:v>CL-AV1-0016</x:v>
      </x:c>
      <x:c r="B28" s="22" t="str">
        <x:v>Cover artwork</x:v>
      </x:c>
      <x:c r="C28" s="22" t="str">
        <x:v>Listed on galko's League of Comic Geeks list 'Cover Homage: Avengers #1'. GCD: 'Artwork is an homage to the cover of The Avengers #1'. Alex Ross's store calls it his homage to the classic Avengers #1. Consolidated 3 incentive versions of one artwork.</x:v>
      </x:c>
      <x:c r="D28" s="24" t="str">
        <x:v>https://leagueofcomicgeeks.com/comic/4953786/all-new-all-different-avengers-1?variant=9469671
https://www.comics.org/issue/1499186/</x:v>
      </x:c>
      <x:c r="E28" s="22" t="str">
        <x:v>No additional character follow-up identified.</x:v>
      </x:c>
    </x:row>
    <x:row r="29" ht="60" hidden="0" customHeight="1">
      <x:c r="A29" s="22" t="str">
        <x:v>CL-AV1-0017</x:v>
      </x:c>
      <x:c r="B29" s="22" t="str">
        <x:v>Cover artwork</x:v>
      </x:c>
      <x:c r="C29" s="22" t="str">
        <x:v>Listed on galko's League of Comic Geeks list 'Cover Homage: Avengers #1'. Artist parsed from the LCG variant name. Original galko lead retained; evidence links updated where corroboration was found. Exact cover scan visually reviewed. Stan Lee speech explicitly names him; orange monster identified as Monstrom by GCD. GCD confirms Monstrom identity, after-Kirby signature, and B&amp;W companion edition (same artwork grouped).</x:v>
      </x:c>
      <x:c r="D29" s="24" t="str">
        <x:v>https://leagueofcomicgeeks.com/comic/4914150/monsters-unleashed-1?variant=6395850
https://www.comics.org/issue/1674253/
https://leagueofcomicgeeks.com/profile/galko/lists/8609/cover-homage-avengers-1</x:v>
      </x:c>
      <x:c r="E29" s="22" t="str">
        <x:v>No additional character follow-up identified.</x:v>
      </x:c>
    </x:row>
    <x:row r="30" ht="60" hidden="0" customHeight="1">
      <x:c r="A30" s="22" t="str">
        <x:v>CL-AV1-0018</x:v>
      </x:c>
      <x:c r="B30" s="22" t="str">
        <x:v>Cover artwork</x:v>
      </x:c>
      <x:c r="C30" s="22" t="str">
        <x:v>Listed on galko's League of Comic Geeks list 'Cover Homage: Avengers #1'. Cover credit researched in this pass. Original galko lead retained; evidence links updated where corroboration was found. Exact cover scan visually reviewed. Newly redrawn cover-within-cover, signed after Kirby; adds Voyager. Counted as an homage, not original-art reuse.</x:v>
      </x:c>
      <x:c r="D30" s="24" t="str">
        <x:v>https://leagueofcomicgeeks.com/comic/9784403/avengers-676
https://www.comics.org/issue/1776103/</x:v>
      </x:c>
      <x:c r="E30" s="22" t="str">
        <x:v>No additional character follow-up identified.</x:v>
      </x:c>
    </x:row>
    <x:row r="31" ht="36" hidden="0" customHeight="1">
      <x:c r="A31" s="22" t="str">
        <x:v>CL-AV1-0019</x:v>
      </x:c>
      <x:c r="B31" s="22" t="str">
        <x:v>Cover artwork</x:v>
      </x:c>
      <x:c r="C31" s="22" t="str">
        <x:v>Listed on galko's League of Comic Geeks list 'Cover Homage: Avengers #1'. Artist parsed from the LCG variant name. Original galko lead retained; evidence links updated where corroboration was found. Exact cover scan visually reviewed.</x:v>
      </x:c>
      <x:c r="D31" s="24" t="str">
        <x:v>https://leagueofcomicgeeks.com/comic/2429102/avengers-forever-1?variant=3319718
https://www.marvel.com/comics/issue/99204/avengers_forever_2021_1_variant/variant</x:v>
      </x:c>
      <x:c r="E31" s="22" t="str">
        <x:v>No additional character follow-up identified.</x:v>
      </x:c>
    </x:row>
    <x:row r="32" ht="36" hidden="0" customHeight="1">
      <x:c r="A32" s="22" t="str">
        <x:v>CL-AV1-0020</x:v>
      </x:c>
      <x:c r="B32" s="22" t="str">
        <x:v>Cover artwork</x:v>
      </x:c>
      <x:c r="C32" s="22" t="str">
        <x:v>Listed on galko's League of Comic Geeks list 'Cover Homage: Avengers #1'. Cover credit researched in this pass. Original galko lead retained; evidence links updated where corroboration was found. Exact cover scan visually reviewed.</x:v>
      </x:c>
      <x:c r="D32" s="24" t="str">
        <x:v>https://leagueofcomicgeeks.com/comic/8685200/iron-fist-5
https://www.marvel.com/comics/series/33271/iron_fist_2022_-_present</x:v>
      </x:c>
      <x:c r="E32" s="22" t="str">
        <x:v>No additional character follow-up identified.</x:v>
      </x:c>
    </x:row>
    <x:row r="33" ht="60" hidden="0" customHeight="1">
      <x:c r="A33" s="22" t="str">
        <x:v>CL-AV1-0021</x:v>
      </x:c>
      <x:c r="B33" s="22" t="str">
        <x:v>Cover artwork</x:v>
      </x:c>
      <x:c r="C33" s="22" t="str">
        <x:v>Listed on galko's League of Comic Geeks list 'Cover Homage: Avengers #1'. Artist parsed from the LCG variant name. Original galko lead retained; evidence links updated where corroboration was found. Exact cover scan visually reviewed. Guardians-focused Stormbreakers program; Doctor Strange does not appear on this variant. Foreground villain identity left unresolved.</x:v>
      </x:c>
      <x:c r="D33" s="24" t="str">
        <x:v>https://leagueofcomicgeeks.com/comic/7721566/doctor-strange-3?variant=3479456
https://www.comics.org/issue/2574369/</x:v>
      </x:c>
      <x:c r="E33" s="22" t="str">
        <x:v>Some depicted identities remain unresolved.</x:v>
      </x:c>
    </x:row>
    <x:row r="34" ht="48" hidden="0" customHeight="1">
      <x:c r="A34" s="22" t="str">
        <x:v>CL-AV1-0022</x:v>
      </x:c>
      <x:c r="B34" s="22" t="str">
        <x:v>Cover artwork</x:v>
      </x:c>
      <x:c r="C34" s="22" t="str">
        <x:v>Listed on galko's League of Comic Geeks list 'Cover Homage: Avengers #1'. Part of Marvel's Disney What If? variant program. Original galko lead retained; evidence links updated where corroboration was found. Exact cover scan visually reviewed. B&amp;W incentive is the same composition and grouped with this artwork.</x:v>
      </x:c>
      <x:c r="D34" s="24" t="str">
        <x:v>https://leagueofcomicgeeks.com/comic/4326660/the-amazing-spider-man-41?variant=7785451
https://leagueofcomicgeeks.com/profile/galko/lists/8609/cover-homage-avengers-1</x:v>
      </x:c>
      <x:c r="E34" s="22" t="str">
        <x:v>Some depicted identities remain unresolved.</x:v>
      </x:c>
    </x:row>
    <x:row r="35" ht="60" hidden="0" customHeight="1">
      <x:c r="A35" s="22" t="str">
        <x:v>CL-AV1-0023</x:v>
      </x:c>
      <x:c r="B35" s="22" t="str">
        <x:v>Cover artwork</x:v>
      </x:c>
      <x:c r="C35" s="22" t="str">
        <x:v>Not on galko's list. MyComicShop lists a GalaxyCon Exclusive Homage Variant Cover by Rafael Albuquerque on the Avengers #1 Facsimile Edition. New homage art wrapped around a facsimile reprint. Exact flat publisher scan reviewed. GalaxyCon primary explicitly states 5,000 copies. July 25 listed by GoCollect; exact event availability date not confirmed, so month precision retained.</x:v>
      </x:c>
      <x:c r="D35" s="24" t="str">
        <x:v>https://www.mycomicshop.com/search?TID=51939038
https://galaxycon.com/products/the-avengers-1-galaxycon-exclusive-variant-facsimile-edition-comic</x:v>
      </x:c>
      <x:c r="E35" s="22" t="str">
        <x:v>No additional character follow-up identified.</x:v>
      </x:c>
    </x:row>
    <x:row r="36" ht="36" hidden="0" customHeight="1">
      <x:c r="A36" s="22" t="str">
        <x:v>CL-AV1-0024</x:v>
      </x:c>
      <x:c r="B36" s="22" t="str">
        <x:v>Cover artwork</x:v>
      </x:c>
      <x:c r="C36" s="22" t="str">
        <x:v>Not on galko's list. Listed on cbishop's Comic Vine 'Avengers #1 (Homages #26)' list; Comic Vine tags the issue 'Homage Covers'. Indie parody ('Mighty Assemblers'). Cover credit from Comic Vine.</x:v>
      </x:c>
      <x:c r="D36" s="24" t="str">
        <x:v>https://comicvine.gamespot.com/defective-comics-2/4000-496089/
https://comicvine.gamespot.com/profile/cbishop/lists/avengers-1-homages-26/60970/</x:v>
      </x:c>
      <x:c r="E36" s="22" t="str">
        <x:v>Some depicted identities remain unresolved.</x:v>
      </x:c>
    </x:row>
    <x:row r="37" ht="48" hidden="0" customHeight="1">
      <x:c r="A37" s="22" t="str">
        <x:v>CL-AV1-0025</x:v>
      </x:c>
      <x:c r="B37" s="22" t="str">
        <x:v>Reference / related edition</x:v>
      </x:c>
      <x:c r="C37" s="22" t="str">
        <x:v>Publisher states this is the German license of The Freedom Collective. GCD explicitly identifies cover reuse. Grouped with CL-AV1-0006. June 2004 confirmed by publisher; no independent print quantity. This edition is documented separately, not counted as a new artwork.</x:v>
      </x:c>
      <x:c r="D37" s="24" t="str">
        <x:v>https://weissblechcomics.com/shop/wwc_13_die_roten_raecher
https://www.comics.org/issue/788986/</x:v>
      </x:c>
      <x:c r="E37" s="22" t="str">
        <x:v>Some depicted identities remain unresolved.</x:v>
      </x:c>
    </x:row>
    <x:row r="38" ht="48" hidden="0" customHeight="1">
      <x:c r="A38" s="22" t="str">
        <x:v>Iron Man #12 (2026), Taurin Clarke Helmet variant</x:v>
      </x:c>
      <x:c r="B38" s="22" t="str">
        <x:v>Not added</x:v>
      </x:c>
      <x:c r="C38" s="22" t="str">
        <x:v>Upcoming Dec 2, 2026 edition exists, but circulating Avengers #1 reference describes Iron Man/Loki story battle, not verified recreation of the cover. PRH image currently shows older Incarcerated Iron Man art and conflicts with new preview; do not add wrong scan or infer cover homage.</x:v>
      </x:c>
      <x:c r="D38" s="24" t="str"/>
      <x:c r="E38" s="22" t="str">
        <x:v>Not added to distinct-artwork count.</x:v>
      </x:c>
    </x:row>
    <x:row r="39" ht="15" hidden="0" customHeight="1">
      <x:c r="A39" s="22" t="str">
        <x:v>West Coast Avengers #1 (2025), Danny Kim</x:v>
      </x:c>
      <x:c r="B39" s="22" t="str">
        <x:v>Not added</x:v>
      </x:c>
      <x:c r="C39" s="22" t="str">
        <x:v>Targets New Avengers #1 (2005), not Avengers #1 (1963).</x:v>
      </x:c>
      <x:c r="D39" s="24" t="str"/>
      <x:c r="E39" s="22" t="str">
        <x:v>Not added to distinct-artwork count.</x:v>
      </x:c>
    </x:row>
    <x:row r="40" ht="15" hidden="0" customHeight="1">
      <x:c r="A40" s="22" t="str">
        <x:v>New Avengers #1 (2025), Whilce Portacio</x:v>
      </x:c>
      <x:c r="B40" s="22" t="str">
        <x:v>Not added</x:v>
      </x:c>
      <x:c r="C40" s="22" t="str">
        <x:v>Targets David Finch New Avengers #1, not Kirby/Ayers Avengers #1.</x:v>
      </x:c>
      <x:c r="D40" s="24" t="str"/>
      <x:c r="E40" s="22" t="str">
        <x:v>Not added to distinct-artwork count.</x:v>
      </x:c>
    </x:row>
    <x:row r="41" ht="15" hidden="0" customHeight="1">
      <x:c r="A41" s="22" t="str">
        <x:v>JLA/Avengers 2026 Alex Ross connecting variants</x:v>
      </x:c>
      <x:c r="B41" s="22" t="str">
        <x:v>Not added</x:v>
      </x:c>
      <x:c r="C41" s="22" t="str">
        <x:v>Targets Comics Interview Special Edition #6, not Avengers #1 (1963).</x:v>
      </x:c>
      <x:c r="D41" s="24" t="str"/>
      <x:c r="E41" s="22" t="str">
        <x:v>Not added to distinct-artwork count.</x:v>
      </x:c>
    </x:row>
    <x:row r="42" ht="24" hidden="0" customHeight="1">
      <x:c r="A42" s="22" t="str">
        <x:v>Marvel Masterworks: The Avengers #1 TPB (2009), Dean White</x:v>
      </x:c>
      <x:c r="B42" s="22" t="str">
        <x:v>Not added</x:v>
      </x:c>
      <x:c r="C42" s="22" t="str">
        <x:v>Paint-over / recoloring of original Kirby pencils, not new homage composition; original-art reference only.</x:v>
      </x:c>
      <x:c r="D42" s="24" t="str"/>
      <x:c r="E42" s="22" t="str">
        <x:v>Not added to distinct-artwork count.</x:v>
      </x:c>
    </x:row>
    <x:row r="43" ht="24" hidden="0" customHeight="1">
      <x:c r="A43" s="22" t="str">
        <x:v>Avengers #1 (2026) relaunch variants</x:v>
      </x:c>
      <x:c r="B43" s="22" t="str">
        <x:v>Not added</x:v>
      </x:c>
      <x:c r="C43" s="22" t="str">
        <x:v>Upcoming Nov4 launch verified in existing Research Log; no specific newly revealed edition substantiated as Kirby/Ayers #1 cover homage in this sweep.</x:v>
      </x:c>
      <x:c r="D43" s="24" t="str"/>
      <x:c r="E43" s="22" t="str">
        <x:v>Not added to distinct-artwork count.</x:v>
      </x:c>
    </x:row>
    <x:row r="44" ht="24" hidden="0" customHeight="1">
      <x:c r="A44" s="22" t="str">
        <x:v>Avengers: Incursions #1 (January 2027)</x:v>
      </x:c>
      <x:c r="B44" s="22" t="str">
        <x:v>Not added</x:v>
      </x:c>
      <x:c r="C44" s="22" t="str">
        <x:v>Future title announced, but no edition-specific Avengers #1 (1963) cover restaging demonstrated; generic event/title announcements are not counted.</x:v>
      </x:c>
      <x:c r="D44" s="24" t="str"/>
      <x:c r="E44" s="22" t="str">
        <x:v>Not added to distinct-artwork count.</x:v>
      </x:c>
    </x:row>
    <x:row r="45" ht="48" hidden="0" customHeight="1">
      <x:c r="A45" s="22" t="str">
        <x:v>Upcoming review</x:v>
      </x:c>
      <x:c r="B45" s="22" t="str">
        <x:v>Reviewed October 19, 2026</x:v>
      </x:c>
      <x:c r="C45" s="22" t="str">
        <x:v>As of October 19, 2026, no independently confirmed future-dated Avengers #1 (1963) cover restaging was found for late 2026 or 2027. Keep Iron Man #12 Taurin Clarke as a watchlist lead only: available edition imagery conflicts and a story-battle reference does not establish this cover target.</x:v>
      </x:c>
      <x:c r="D45" s="24" t="str"/>
      <x:c r="E45" s="22" t="str">
        <x:v>Recheck when publisher or retailer evidence changes.</x:v>
      </x:c>
    </x:row>
  </x:sheetData>
  <x:hyperlinks>
    <x:hyperlink xmlns:r="http://schemas.openxmlformats.org/officeDocument/2006/relationships" ref="D2" r:id="R82a59b74f542483e"/>
    <x:hyperlink xmlns:r="http://schemas.openxmlformats.org/officeDocument/2006/relationships" ref="D3" r:id="R359446f6197349ce"/>
    <x:hyperlink xmlns:r="http://schemas.openxmlformats.org/officeDocument/2006/relationships" ref="D4" r:id="R4203cde7ae76452a"/>
    <x:hyperlink xmlns:r="http://schemas.openxmlformats.org/officeDocument/2006/relationships" ref="D5" r:id="Rfad718558dd44e4e"/>
    <x:hyperlink xmlns:r="http://schemas.openxmlformats.org/officeDocument/2006/relationships" ref="D6" r:id="R61737aafb9c14e49"/>
    <x:hyperlink xmlns:r="http://schemas.openxmlformats.org/officeDocument/2006/relationships" ref="D7" r:id="R617c709845a040a9"/>
    <x:hyperlink xmlns:r="http://schemas.openxmlformats.org/officeDocument/2006/relationships" ref="D8" r:id="Re8275ebfd8c74652"/>
    <x:hyperlink xmlns:r="http://schemas.openxmlformats.org/officeDocument/2006/relationships" ref="D9" r:id="Rc4b6cff0774248c6"/>
    <x:hyperlink xmlns:r="http://schemas.openxmlformats.org/officeDocument/2006/relationships" ref="D11" r:id="R03b59a3c922a4217"/>
    <x:hyperlink xmlns:r="http://schemas.openxmlformats.org/officeDocument/2006/relationships" ref="D12" r:id="R8f3b2dd44c014296"/>
    <x:hyperlink xmlns:r="http://schemas.openxmlformats.org/officeDocument/2006/relationships" ref="D13" r:id="R5a9641a6dad64d3d"/>
    <x:hyperlink xmlns:r="http://schemas.openxmlformats.org/officeDocument/2006/relationships" ref="D14" r:id="Re7849d38fdc9414e"/>
    <x:hyperlink xmlns:r="http://schemas.openxmlformats.org/officeDocument/2006/relationships" ref="D15" r:id="Ra77901cbc92a42d2"/>
    <x:hyperlink xmlns:r="http://schemas.openxmlformats.org/officeDocument/2006/relationships" ref="D16" r:id="Rcd059071643d4783"/>
    <x:hyperlink xmlns:r="http://schemas.openxmlformats.org/officeDocument/2006/relationships" ref="D17" r:id="R3adafb268d944954"/>
    <x:hyperlink xmlns:r="http://schemas.openxmlformats.org/officeDocument/2006/relationships" ref="D18" r:id="R8edfef50ed8d4fdd"/>
    <x:hyperlink xmlns:r="http://schemas.openxmlformats.org/officeDocument/2006/relationships" ref="D19" r:id="R9aae61ce1c724944"/>
    <x:hyperlink xmlns:r="http://schemas.openxmlformats.org/officeDocument/2006/relationships" ref="D20" r:id="Rfb81a90bb8944f33"/>
    <x:hyperlink xmlns:r="http://schemas.openxmlformats.org/officeDocument/2006/relationships" ref="D21" r:id="R4fb360a0a5a447b3"/>
    <x:hyperlink xmlns:r="http://schemas.openxmlformats.org/officeDocument/2006/relationships" ref="D22" r:id="Rba458042835b4d7a"/>
    <x:hyperlink xmlns:r="http://schemas.openxmlformats.org/officeDocument/2006/relationships" ref="D23" r:id="R45b77e0ab6d543ee"/>
    <x:hyperlink xmlns:r="http://schemas.openxmlformats.org/officeDocument/2006/relationships" ref="D24" r:id="R80aed9134a8d4624"/>
    <x:hyperlink xmlns:r="http://schemas.openxmlformats.org/officeDocument/2006/relationships" ref="D25" r:id="R2a79d33e48524244"/>
    <x:hyperlink xmlns:r="http://schemas.openxmlformats.org/officeDocument/2006/relationships" ref="D26" r:id="R10751130e2094290"/>
    <x:hyperlink xmlns:r="http://schemas.openxmlformats.org/officeDocument/2006/relationships" ref="D27" r:id="R58dd951fdc874928"/>
    <x:hyperlink xmlns:r="http://schemas.openxmlformats.org/officeDocument/2006/relationships" ref="D28" r:id="Ra2adb94be2404d18"/>
    <x:hyperlink xmlns:r="http://schemas.openxmlformats.org/officeDocument/2006/relationships" ref="D29" r:id="R7c33d41855d84c55"/>
    <x:hyperlink xmlns:r="http://schemas.openxmlformats.org/officeDocument/2006/relationships" ref="D30" r:id="R7b3902f0dfdf4fc2"/>
    <x:hyperlink xmlns:r="http://schemas.openxmlformats.org/officeDocument/2006/relationships" ref="D31" r:id="R27d342992cf54ebe"/>
    <x:hyperlink xmlns:r="http://schemas.openxmlformats.org/officeDocument/2006/relationships" ref="D32" r:id="R39ce2ca393994cd8"/>
    <x:hyperlink xmlns:r="http://schemas.openxmlformats.org/officeDocument/2006/relationships" ref="D33" r:id="R28e205b577af4042"/>
    <x:hyperlink xmlns:r="http://schemas.openxmlformats.org/officeDocument/2006/relationships" ref="D34" r:id="Rd686456696af402c"/>
    <x:hyperlink xmlns:r="http://schemas.openxmlformats.org/officeDocument/2006/relationships" ref="D35" r:id="R0944ec653c954c27"/>
    <x:hyperlink xmlns:r="http://schemas.openxmlformats.org/officeDocument/2006/relationships" ref="D36" r:id="R86794df6ff9d47e2"/>
    <x:hyperlink xmlns:r="http://schemas.openxmlformats.org/officeDocument/2006/relationships" ref="D37" r:id="Rff543763d45b4c1b"/>
    <x:hyperlink xmlns:r="http://schemas.openxmlformats.org/officeDocument/2006/relationships" ref="D38" r:id="Re00fd44ca95a4f33"/>
    <x:hyperlink xmlns:r="http://schemas.openxmlformats.org/officeDocument/2006/relationships" ref="D39" r:id="R6692970330364c4a"/>
    <x:hyperlink xmlns:r="http://schemas.openxmlformats.org/officeDocument/2006/relationships" ref="D40" r:id="R58557089e2484d27"/>
    <x:hyperlink xmlns:r="http://schemas.openxmlformats.org/officeDocument/2006/relationships" ref="D41" r:id="R335ba3d34a0a4fc9"/>
    <x:hyperlink xmlns:r="http://schemas.openxmlformats.org/officeDocument/2006/relationships" ref="D42" r:id="R2adfa1b4d1884f7c"/>
    <x:hyperlink xmlns:r="http://schemas.openxmlformats.org/officeDocument/2006/relationships" ref="D43" r:id="Reb6f8137f9884aa8"/>
    <x:hyperlink xmlns:r="http://schemas.openxmlformats.org/officeDocument/2006/relationships" ref="D44" r:id="Rd9d7a9fb88024154"/>
    <x:hyperlink xmlns:r="http://schemas.openxmlformats.org/officeDocument/2006/relationships" ref="D45" r:id="R73290794c9964978"/>
  </x:hyperlink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6" hidden="0" customWidth="1"/>
    <x:col min="2" max="2" width="70" hidden="0" customWidth="1"/>
    <x:col min="3" max="3" width="45" hidden="0" customWidth="1"/>
  </x:cols>
  <x:sheetData>
    <x:row r="1" ht="15" hidden="0" customHeight="1">
      <x:c r="A1" s="29" t="s">
        <x:v>218</x:v>
      </x:c>
      <x:c r="B1" s="29" t="s">
        <x:v>219</x:v>
      </x:c>
      <x:c r="C1" s="29" t="s">
        <x:v>220</x:v>
      </x:c>
    </x:row>
    <x:row r="2" ht="15" hidden="0" customHeight="1">
      <x:c r="A2" s="30" t="s">
        <x:v>28</x:v>
      </x:c>
      <x:c r="B2" s="30" t="s">
        <x:v>221</x:v>
      </x:c>
      <x:c r="C2" s="30" t="s">
        <x:v>75</x:v>
      </x:c>
    </x:row>
    <x:row r="3" ht="15" hidden="0" customHeight="1">
      <x:c r="A3" s="30" t="s">
        <x:v>29</x:v>
      </x:c>
      <x:c r="B3" s="30" t="str">
        <x:v>Published series or collection title.</x:v>
      </x:c>
      <x:c r="C3" s="30" t="str">
        <x:v>See researched catalog values; unresolved details are explicit.</x:v>
      </x:c>
    </x:row>
    <x:row r="4" ht="15" hidden="0" customHeight="1">
      <x:c r="A4" s="30" t="s">
        <x:v>30</x:v>
      </x:c>
      <x:c r="B4" s="30" t="str">
        <x:v>Issue number or collected-edition designation.</x:v>
      </x:c>
      <x:c r="C4" s="30" t="str">
        <x:v>See researched catalog values; unresolved details are explicit.</x:v>
      </x:c>
    </x:row>
    <x:row r="5" ht="15" hidden="0" customHeight="1">
      <x:c r="A5" s="30" t="s">
        <x:v>31</x:v>
      </x:c>
      <x:c r="B5" s="30" t="str">
        <x:v>Publication year, distinguished from cover date where documented.</x:v>
      </x:c>
      <x:c r="C5" s="30" t="str">
        <x:v>See researched catalog values; unresolved details are explicit.</x:v>
      </x:c>
    </x:row>
    <x:row r="6" ht="15" hidden="0" customHeight="1">
      <x:c r="A6" s="30" t="s">
        <x:v>32</x:v>
      </x:c>
      <x:c r="B6" s="30" t="str">
        <x:v>Publisher of the exact edition.</x:v>
      </x:c>
      <x:c r="C6" s="30" t="str">
        <x:v>See researched catalog values; unresolved details are explicit.</x:v>
      </x:c>
    </x:row>
    <x:row r="7" ht="15" hidden="0" customHeight="1">
      <x:c r="A7" s="30" t="s">
        <x:v>33</x:v>
      </x:c>
      <x:c r="B7" s="30" t="str">
        <x:v>Cover-specific pencils, inks and colors where verified; uncertainty is explicit.</x:v>
      </x:c>
      <x:c r="C7" s="30" t="str">
        <x:v>See researched catalog values; unresolved details are explicit.</x:v>
      </x:c>
    </x:row>
    <x:row r="8" ht="15" hidden="0" customHeight="1">
      <x:c r="A8" s="30" t="s">
        <x:v>34</x:v>
      </x:c>
      <x:c r="B8" s="30" t="s">
        <x:v>222</x:v>
      </x:c>
      <x:c r="C8" s="30" t="s">
        <x:v>223</x:v>
      </x:c>
    </x:row>
    <x:row r="9" ht="15" hidden="0" customHeight="1">
      <x:c r="A9" s="30" t="s">
        <x:v>35</x:v>
      </x:c>
      <x:c r="B9" s="30" t="s">
        <x:v>224</x:v>
      </x:c>
      <x:c r="C9" s="30" t="s">
        <x:v>225</x:v>
      </x:c>
    </x:row>
    <x:row r="10" ht="15" hidden="0" customHeight="1">
      <x:c r="A10" s="30" t="s">
        <x:v>36</x:v>
      </x:c>
      <x:c r="B10" s="30" t="s">
        <x:v>226</x:v>
      </x:c>
      <x:c r="C10" s="30" t="s">
        <x:v>227</x:v>
      </x:c>
    </x:row>
    <x:row r="11" ht="15" hidden="0" customHeight="1">
      <x:c r="A11" s="30" t="s">
        <x:v>37</x:v>
      </x:c>
      <x:c r="B11" s="30" t="str">
        <x:v>Named figures verified from this cover image. Unresolved identities are recorded in notes.</x:v>
      </x:c>
      <x:c r="C11" s="30" t="str">
        <x:v>See researched catalog values; unresolved details are explicit.</x:v>
      </x:c>
    </x:row>
    <x:row r="12" ht="15" hidden="0" customHeight="1">
      <x:c r="A12" s="30" t="s">
        <x:v>38</x:v>
      </x:c>
      <x:c r="B12" s="30" t="str">
        <x:v>Exclusive retailer when documented. Unknown does not imply an open-order edition.</x:v>
      </x:c>
      <x:c r="C12" s="30" t="str">
        <x:v>See researched catalog values; unresolved details are explicit.</x:v>
      </x:c>
    </x:row>
    <x:row r="13" ht="15" hidden="0" customHeight="1">
      <x:c r="A13" s="30" t="s">
        <x:v>39</x:v>
      </x:c>
      <x:c r="B13" s="30" t="str">
        <x:v>Associated event when documented.</x:v>
      </x:c>
      <x:c r="C13" s="30" t="str">
        <x:v>See researched catalog values; unresolved details are explicit.</x:v>
      </x:c>
    </x:row>
    <x:row r="14" ht="15" hidden="0" customHeight="1">
      <x:c r="A14" s="30" t="s">
        <x:v>40</x:v>
      </x:c>
      <x:c r="B14" s="30" t="s">
        <x:v>228</x:v>
      </x:c>
      <x:c r="C14" s="30" t="s">
        <x:v>229</x:v>
      </x:c>
    </x:row>
    <x:row r="15" ht="15" hidden="0" customHeight="1">
      <x:c r="A15" s="30" t="s">
        <x:v>41</x:v>
      </x:c>
      <x:c r="B15" s="30" t="str">
        <x:v>Trade dress, virgin, sketch, acetate or other documented physical treatment.</x:v>
      </x:c>
      <x:c r="C15" s="30" t="str">
        <x:v>See researched catalog values; unresolved details are explicit.</x:v>
      </x:c>
    </x:row>
    <x:row r="16" ht="15" hidden="0" customHeight="1">
      <x:c r="A16" s="30" t="s">
        <x:v>42</x:v>
      </x:c>
      <x:c r="B16" s="30" t="str">
        <x:v>Publication market and language.</x:v>
      </x:c>
      <x:c r="C16" s="30" t="str">
        <x:v>See researched catalog values; unresolved details are explicit.</x:v>
      </x:c>
    </x:row>
    <x:row r="17" ht="15" hidden="0" customHeight="1">
      <x:c r="A17" s="30" t="s">
        <x:v>43</x:v>
      </x:c>
      <x:c r="B17" s="30" t="s">
        <x:v>230</x:v>
      </x:c>
      <x:c r="C17" s="30" t="s">
        <x:v>231</x:v>
      </x:c>
    </x:row>
    <x:row r="18" ht="15" hidden="0" customHeight="1">
      <x:c r="A18" s="30" t="s">
        <x:v>44</x:v>
      </x:c>
      <x:c r="B18" s="30" t="s">
        <x:v>232</x:v>
      </x:c>
      <x:c r="C18" s="30" t="s">
        <x:v>233</x:v>
      </x:c>
    </x:row>
    <x:row r="19" ht="15" hidden="0" customHeight="1">
      <x:c r="A19" s="30" t="s">
        <x:v>45</x:v>
      </x:c>
      <x:c r="B19" s="30" t="str">
        <x:v>User-supplied evidence only; not inferred from research.</x:v>
      </x:c>
      <x:c r="C19" s="30" t="str">
        <x:v>See researched catalog values; unresolved details are explicit.</x:v>
      </x:c>
    </x:row>
    <x:row r="20" ht="24" hidden="0" customHeight="1">
      <x:c r="A20" s="30" t="s">
        <x:v>46</x:v>
      </x:c>
      <x:c r="B20" s="30" t="str">
        <x:v>Show = included distinct artwork. Hide = original-art reuse, grouped edition or unresolved target retained as a reference.</x:v>
      </x:c>
      <x:c r="C20" s="30" t="s">
        <x:v>234</x:v>
      </x:c>
    </x:row>
    <x:row r="21" ht="15" hidden="0" customHeight="1">
      <x:c r="A21" s="30" t="s">
        <x:v>47</x:v>
      </x:c>
      <x:c r="B21" s="30" t="str">
        <x:v>Stable descriptive reference slug. Website cover detail pages use Catalog ID.</x:v>
      </x:c>
      <x:c r="C21" s="30" t="str">
        <x:v>See researched catalog values; unresolved details are explicit.</x:v>
      </x:c>
    </x:row>
    <x:row r="22" ht="15" hidden="0" customHeight="1">
      <x:c r="A22" s="30" t="s">
        <x:v>48</x:v>
      </x:c>
      <x:c r="B22" s="30" t="str">
        <x:v>Display title for the exact issue and edition.</x:v>
      </x:c>
      <x:c r="C22" s="30" t="str">
        <x:v>See researched catalog values; unresolved details are explicit.</x:v>
      </x:c>
    </x:row>
    <x:row r="23" ht="15" hidden="0" customHeight="1">
      <x:c r="A23" s="30" t="s">
        <x:v>49</x:v>
      </x:c>
      <x:c r="B23" s="30" t="str">
        <x:v>Concise description of the cover.</x:v>
      </x:c>
      <x:c r="C23" s="30" t="str">
        <x:v>See researched catalog values; unresolved details are explicit.</x:v>
      </x:c>
    </x:row>
    <x:row r="24" ht="15" hidden="0" customHeight="1">
      <x:c r="A24" s="30" t="s">
        <x:v>50</x:v>
      </x:c>
      <x:c r="B24" s="30" t="str">
        <x:v>Evidence linking this cover artwork to the original composition.</x:v>
      </x:c>
      <x:c r="C24" s="30" t="str">
        <x:v>See researched catalog values; unresolved details are explicit.</x:v>
      </x:c>
    </x:row>
    <x:row r="25" ht="15" hidden="0" customHeight="1">
      <x:c r="A25" s="30" t="s">
        <x:v>51</x:v>
      </x:c>
      <x:c r="B25" s="30" t="str">
        <x:v>Edition details, source conflicts, image limitations and remaining gaps.</x:v>
      </x:c>
      <x:c r="C25" s="30" t="str">
        <x:v>See researched catalog values; unresolved details are explicit.</x:v>
      </x:c>
    </x:row>
    <x:row r="26" ht="24" hidden="0" customHeight="1">
      <x:c r="A26" s="30" t="s">
        <x:v>52</x:v>
      </x:c>
      <x:c r="B26" s="30" t="str">
        <x:v>Verified: exact artwork and target supported by reviewed cover-specific sources. Partial: remaining credit, edition or date uncertainty. Needs Review: target or edition unresolved.</x:v>
      </x:c>
      <x:c r="C26" s="30" t="s">
        <x:v>235</x:v>
      </x:c>
    </x:row>
    <x:row r="27" ht="15" hidden="0" customHeight="1">
      <x:c r="A27" s="30" t="s">
        <x:v>53</x:v>
      </x:c>
      <x:c r="B27" s="30" t="str">
        <x:v>Best reviewed source for this exact edition.</x:v>
      </x:c>
      <x:c r="C27" s="30" t="str">
        <x:v>See researched catalog values; unresolved details are explicit.</x:v>
      </x:c>
    </x:row>
    <x:row r="28" ht="15" hidden="0" customHeight="1">
      <x:c r="A28" s="30" t="s">
        <x:v>54</x:v>
      </x:c>
      <x:c r="B28" s="30" t="str">
        <x:v>Additional edition evidence; unknown if no second source was recovered.</x:v>
      </x:c>
      <x:c r="C28" s="30" t="str">
        <x:v>See researched catalog values; unresolved details are explicit.</x:v>
      </x:c>
    </x:row>
    <x:row r="29" ht="24" hidden="0" customHeight="1">
      <x:c r="A29" s="30" t="s">
        <x:v>55</x:v>
      </x:c>
      <x:c r="B29" s="30" t="str">
        <x:v>Best recovered exact-edition image or explicitly labeled promotional source. Native resolution limits and pending scans are recorded in notes.</x:v>
      </x:c>
      <x:c r="C29" s="30" t="str">
        <x:v>See researched catalog values; unresolved details are explicit.</x:v>
      </x:c>
    </x:row>
    <x:row r="30" ht="15" hidden="0" customHeight="1">
      <x:c r="A30" s="30" t="s">
        <x:v>56</x:v>
      </x:c>
      <x:c r="B30" s="30" t="str">
        <x:v>Local source-image reference; original filename retained where already present.</x:v>
      </x:c>
      <x:c r="C30" s="30" t="str">
        <x:v>See researched catalog values; unresolved details are explicit.</x:v>
      </x:c>
    </x:row>
    <x:row r="31" ht="15" hidden="0" customHeight="1">
      <x:c r="A31" s="30" t="s">
        <x:v>57</x:v>
      </x:c>
      <x:c r="B31" s="30" t="str">
        <x:v>Verified artist account if documented; never inferred from a name.</x:v>
      </x:c>
      <x:c r="C31" s="30" t="str">
        <x:v>See researched catalog values; unresolved details are explicit.</x:v>
      </x:c>
    </x:row>
    <x:row r="32" ht="15" hidden="0" customHeight="1">
      <x:c r="A32" s="30" t="s">
        <x:v>58</x:v>
      </x:c>
      <x:c r="B32" s="30" t="s">
        <x:v>236</x:v>
      </x:c>
      <x:c r="C32" s="30" t="s">
        <x:v>237</x:v>
      </x:c>
    </x:row>
    <x:row r="33" ht="15" hidden="0" customHeight="1">
      <x:c r="A33" s="30" t="s">
        <x:v>59</x:v>
      </x:c>
      <x:c r="B33" s="30" t="s">
        <x:v>238</x:v>
      </x:c>
      <x:c r="C33" s="30" t="s">
        <x:v>239</x:v>
      </x:c>
    </x:row>
  </x:sheetData>
  <x:pageMargins left="0.7" right="0.7" top="0.75" bottom="0.75" header="0.3" footer="0.3"/>
</x:worksheet>
</file>